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carranza.i\Documents\Indicadores\MIR\2024\1er trimestre\A4.1.4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4" i="1"/>
  <c r="F43" i="1"/>
  <c r="F37" i="1" l="1"/>
  <c r="Q13" i="1" l="1"/>
  <c r="G9" i="1" l="1"/>
  <c r="H9" i="1"/>
  <c r="I9" i="1"/>
  <c r="I33" i="1" s="1"/>
  <c r="J9" i="1"/>
  <c r="K9" i="1"/>
  <c r="L9" i="1"/>
  <c r="M9" i="1"/>
  <c r="N9" i="1"/>
  <c r="O9" i="1"/>
  <c r="P9" i="1"/>
  <c r="Q9" i="1"/>
  <c r="F9" i="1"/>
  <c r="G17" i="1"/>
  <c r="Q32" i="1" l="1"/>
  <c r="J32" i="1" l="1"/>
  <c r="P32" i="1" l="1"/>
  <c r="O32" i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F17" i="1"/>
  <c r="P13" i="1"/>
  <c r="O13" i="1"/>
  <c r="N13" i="1"/>
  <c r="M13" i="1"/>
  <c r="L13" i="1"/>
  <c r="K13" i="1"/>
  <c r="J13" i="1"/>
  <c r="I13" i="1"/>
  <c r="H13" i="1"/>
  <c r="G13" i="1"/>
  <c r="F13" i="1"/>
  <c r="Q33" i="1"/>
  <c r="P33" i="1"/>
  <c r="O33" i="1"/>
  <c r="N33" i="1"/>
  <c r="M33" i="1"/>
  <c r="L33" i="1"/>
  <c r="K33" i="1"/>
  <c r="J33" i="1"/>
  <c r="H33" i="1"/>
  <c r="G33" i="1"/>
  <c r="F33" i="1"/>
  <c r="I37" i="1" l="1"/>
  <c r="L37" i="1"/>
  <c r="O37" i="1"/>
  <c r="J34" i="1"/>
  <c r="I38" i="1"/>
  <c r="F38" i="1"/>
  <c r="L38" i="1"/>
  <c r="O38" i="1"/>
  <c r="Q34" i="1"/>
  <c r="H34" i="1"/>
  <c r="N34" i="1"/>
  <c r="I34" i="1"/>
  <c r="P34" i="1"/>
  <c r="G34" i="1"/>
  <c r="M34" i="1"/>
  <c r="K34" i="1"/>
  <c r="F34" i="1"/>
  <c r="L34" i="1"/>
  <c r="O34" i="1"/>
  <c r="I39" i="1" l="1"/>
  <c r="F39" i="1"/>
  <c r="O39" i="1"/>
  <c r="L39" i="1"/>
</calcChain>
</file>

<file path=xl/sharedStrings.xml><?xml version="1.0" encoding="utf-8"?>
<sst xmlns="http://schemas.openxmlformats.org/spreadsheetml/2006/main" count="82" uniqueCount="35">
  <si>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</si>
  <si>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</si>
  <si>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</si>
  <si>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</si>
  <si>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</si>
  <si>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</si>
  <si>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</si>
  <si>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</si>
  <si>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</si>
  <si>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</si>
  <si>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</si>
  <si>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</si>
  <si>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</si>
  <si>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</si>
  <si>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</si>
  <si>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</si>
  <si>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</si>
  <si>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</si>
  <si>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</si>
  <si>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</si>
  <si>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</si>
  <si>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</si>
  <si>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</si>
  <si>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</si>
  <si>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</si>
  <si>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</si>
  <si>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</si>
  <si>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</si>
  <si>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</si>
  <si>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</si>
  <si>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</si>
  <si>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</si>
  <si>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</si>
  <si>
    <t>Diciembre</t>
  </si>
  <si>
    <t>Indicador de coadyuvancia en importación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</si>
</sst>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FE6"/>
        <bgColor indexed="64"/>
      </patternFill>
    </fill>
    <fill>
      <patternFill patternType="solid">
        <fgColor rgb="FFFFDDF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  <xf numFmtId="3" fontId="5" fillId="11" borderId="3" xfId="1" applyNumberFormat="1" applyFont="1" applyFill="1" applyBorder="1" applyAlignment="1">
      <alignment horizontal="center" vertical="center"/>
    </xf>
    <xf numFmtId="3" fontId="5" fillId="11" borderId="11" xfId="1" applyNumberFormat="1" applyFont="1" applyFill="1" applyBorder="1" applyAlignment="1">
      <alignment horizontal="center" vertical="center"/>
    </xf>
    <xf numFmtId="3" fontId="5" fillId="7" borderId="3" xfId="1" applyNumberFormat="1" applyFont="1" applyFill="1" applyBorder="1" applyAlignment="1">
      <alignment horizontal="center" vertical="center"/>
    </xf>
    <xf numFmtId="0" fontId="4" fillId="14" borderId="8" xfId="1" applyFont="1" applyFill="1" applyBorder="1" applyAlignment="1">
      <alignment horizontal="center"/>
    </xf>
    <xf numFmtId="0" fontId="4" fillId="14" borderId="9" xfId="1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 vertical="center"/>
    </xf>
    <xf numFmtId="0" fontId="4" fillId="14" borderId="2" xfId="1" applyFont="1" applyFill="1" applyBorder="1" applyAlignment="1">
      <alignment horizontal="center" vertical="center"/>
    </xf>
    <xf numFmtId="0" fontId="4" fillId="14" borderId="12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/>
    </xf>
    <xf numFmtId="0" fontId="5" fillId="15" borderId="2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 vertical="center"/>
    </xf>
    <xf numFmtId="0" fontId="5" fillId="15" borderId="2" xfId="1" applyFont="1" applyFill="1" applyBorder="1" applyAlignment="1">
      <alignment horizontal="center" vertical="center"/>
    </xf>
    <xf numFmtId="0" fontId="5" fillId="15" borderId="12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left"/>
    </xf>
    <xf numFmtId="0" fontId="5" fillId="15" borderId="9" xfId="1" applyFont="1" applyFill="1" applyBorder="1" applyAlignment="1">
      <alignment horizontal="left"/>
    </xf>
    <xf numFmtId="0" fontId="5" fillId="11" borderId="1" xfId="1" applyFont="1" applyFill="1" applyBorder="1" applyAlignment="1">
      <alignment horizontal="left"/>
    </xf>
    <xf numFmtId="0" fontId="5" fillId="11" borderId="2" xfId="1" applyFont="1" applyFill="1" applyBorder="1" applyAlignment="1">
      <alignment horizontal="left"/>
    </xf>
    <xf numFmtId="164" fontId="3" fillId="3" borderId="0" xfId="1" applyNumberFormat="1" applyFont="1" applyFill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4" fillId="13" borderId="2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left" vertical="center"/>
    </xf>
    <xf numFmtId="0" fontId="5" fillId="12" borderId="5" xfId="1" applyFont="1" applyFill="1" applyBorder="1" applyAlignment="1">
      <alignment horizontal="left" vertical="center"/>
    </xf>
    <xf numFmtId="0" fontId="5" fillId="12" borderId="6" xfId="1" applyFont="1" applyFill="1" applyBorder="1" applyAlignment="1">
      <alignment horizontal="left" vertical="center"/>
    </xf>
    <xf numFmtId="0" fontId="5" fillId="12" borderId="8" xfId="1" applyFont="1" applyFill="1" applyBorder="1" applyAlignment="1">
      <alignment horizontal="left" vertical="center"/>
    </xf>
    <xf numFmtId="0" fontId="5" fillId="12" borderId="9" xfId="1" applyFont="1" applyFill="1" applyBorder="1" applyAlignment="1">
      <alignment horizontal="left" vertical="center"/>
    </xf>
    <xf numFmtId="0" fontId="5" fillId="12" borderId="10" xfId="1" applyFont="1" applyFill="1" applyBorder="1" applyAlignment="1">
      <alignment horizontal="left" vertical="center"/>
    </xf>
    <xf numFmtId="0" fontId="4" fillId="12" borderId="7" xfId="1" applyFont="1" applyFill="1" applyBorder="1" applyAlignment="1">
      <alignment horizontal="center" vertical="center"/>
    </xf>
    <xf numFmtId="0" fontId="4" fillId="12" borderId="11" xfId="1" applyFont="1" applyFill="1" applyBorder="1" applyAlignment="1">
      <alignment horizontal="center" vertical="center"/>
    </xf>
    <xf numFmtId="0" fontId="5" fillId="11" borderId="8" xfId="1" applyFont="1" applyFill="1" applyBorder="1" applyAlignment="1">
      <alignment horizontal="left"/>
    </xf>
    <xf numFmtId="0" fontId="5" fillId="11" borderId="9" xfId="1" applyFont="1" applyFill="1" applyBorder="1" applyAlignment="1">
      <alignment horizontal="left"/>
    </xf>
    <xf numFmtId="0" fontId="5" fillId="11" borderId="10" xfId="1" applyFont="1" applyFill="1" applyBorder="1" applyAlignment="1">
      <alignment horizontal="left"/>
    </xf>
    <xf numFmtId="0" fontId="5" fillId="12" borderId="1" xfId="1" applyFont="1" applyFill="1" applyBorder="1" applyAlignment="1">
      <alignment horizontal="left" vertical="center"/>
    </xf>
    <xf numFmtId="0" fontId="5" fillId="12" borderId="2" xfId="1" applyFont="1" applyFill="1" applyBorder="1" applyAlignment="1">
      <alignment horizontal="left" vertical="center"/>
    </xf>
    <xf numFmtId="0" fontId="5" fillId="11" borderId="12" xfId="1" applyFont="1" applyFill="1" applyBorder="1" applyAlignment="1">
      <alignment horizontal="left"/>
    </xf>
    <xf numFmtId="0" fontId="4" fillId="6" borderId="1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3" fontId="5" fillId="7" borderId="7" xfId="1" applyNumberFormat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left" vertical="center"/>
    </xf>
    <xf numFmtId="0" fontId="5" fillId="7" borderId="8" xfId="1" applyFont="1" applyFill="1" applyBorder="1" applyAlignment="1">
      <alignment horizontal="left"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/>
    </xf>
    <xf numFmtId="0" fontId="5" fillId="10" borderId="2" xfId="1" applyFont="1" applyFill="1" applyBorder="1" applyAlignment="1">
      <alignment horizontal="left"/>
    </xf>
    <xf numFmtId="0" fontId="5" fillId="10" borderId="8" xfId="1" applyFont="1" applyFill="1" applyBorder="1" applyAlignment="1">
      <alignment horizontal="left"/>
    </xf>
    <xf numFmtId="0" fontId="5" fillId="10" borderId="9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1" fontId="5" fillId="9" borderId="1" xfId="1" applyNumberFormat="1" applyFont="1" applyFill="1" applyBorder="1" applyAlignment="1">
      <alignment horizontal="center" vertical="center"/>
    </xf>
    <xf numFmtId="1" fontId="5" fillId="9" borderId="2" xfId="1" applyNumberFormat="1" applyFont="1" applyFill="1" applyBorder="1" applyAlignment="1">
      <alignment horizontal="center" vertical="center"/>
    </xf>
    <xf numFmtId="1" fontId="5" fillId="9" borderId="12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2" fontId="5" fillId="14" borderId="1" xfId="1" applyNumberFormat="1" applyFont="1" applyFill="1" applyBorder="1" applyAlignment="1">
      <alignment horizontal="center" vertical="center"/>
    </xf>
    <xf numFmtId="2" fontId="5" fillId="14" borderId="2" xfId="1" applyNumberFormat="1" applyFont="1" applyFill="1" applyBorder="1" applyAlignment="1">
      <alignment horizontal="center" vertical="center"/>
    </xf>
    <xf numFmtId="2" fontId="5" fillId="14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DDF6"/>
      <color rgb="FFFF9FE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254451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A31" zoomScale="70" zoomScaleNormal="70" workbookViewId="0">
      <selection activeCell="K46" sqref="K46"/>
    </sheetView>
  </sheetViews>
  <sheetFormatPr baseColWidth="10" defaultRowHeight="14.25"/>
  <cols>
    <col min="1" max="4" width="11.42578125" style="2"/>
    <col min="5" max="5" width="24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14.140625" style="2" bestFit="1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30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7" spans="1:17" ht="15" thickBot="1"/>
    <row r="8" spans="1:17" ht="18.75" thickBot="1">
      <c r="A8" s="31" t="s">
        <v>0</v>
      </c>
      <c r="B8" s="32"/>
      <c r="C8" s="32"/>
      <c r="D8" s="32"/>
      <c r="E8" s="32"/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9" t="s">
        <v>33</v>
      </c>
    </row>
    <row r="9" spans="1:17" ht="14.25" customHeight="1">
      <c r="A9" s="33" t="s">
        <v>12</v>
      </c>
      <c r="B9" s="34"/>
      <c r="C9" s="34"/>
      <c r="D9" s="34"/>
      <c r="E9" s="35"/>
      <c r="F9" s="39">
        <f>F11+F12</f>
        <v>1916029</v>
      </c>
      <c r="G9" s="39">
        <f t="shared" ref="G9:Q9" si="0">G11+G12</f>
        <v>1912624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  <c r="M9" s="39">
        <f t="shared" si="0"/>
        <v>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0</v>
      </c>
    </row>
    <row r="10" spans="1:17" ht="15" customHeight="1" thickBot="1">
      <c r="A10" s="36"/>
      <c r="B10" s="37"/>
      <c r="C10" s="37"/>
      <c r="D10" s="37"/>
      <c r="E10" s="38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18.75" thickBot="1">
      <c r="A11" s="28" t="s">
        <v>13</v>
      </c>
      <c r="B11" s="29"/>
      <c r="C11" s="29"/>
      <c r="D11" s="29"/>
      <c r="E11" s="29"/>
      <c r="F11" s="13">
        <v>392311</v>
      </c>
      <c r="G11" s="7">
        <v>411637</v>
      </c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18.75" thickBot="1">
      <c r="A12" s="41" t="s">
        <v>14</v>
      </c>
      <c r="B12" s="42"/>
      <c r="C12" s="42"/>
      <c r="D12" s="42"/>
      <c r="E12" s="42"/>
      <c r="F12" s="13">
        <v>1523718</v>
      </c>
      <c r="G12" s="7">
        <v>1500987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4.25" customHeight="1">
      <c r="A13" s="33" t="s">
        <v>15</v>
      </c>
      <c r="B13" s="34"/>
      <c r="C13" s="34"/>
      <c r="D13" s="34"/>
      <c r="E13" s="35"/>
      <c r="F13" s="39">
        <f t="shared" ref="F13:P13" si="1">F15+F16</f>
        <v>3058250</v>
      </c>
      <c r="G13" s="39">
        <f t="shared" si="1"/>
        <v>3057099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  <c r="O13" s="39">
        <f t="shared" si="1"/>
        <v>0</v>
      </c>
      <c r="P13" s="39">
        <f t="shared" si="1"/>
        <v>0</v>
      </c>
      <c r="Q13" s="39">
        <f>Q15+Q16</f>
        <v>0</v>
      </c>
    </row>
    <row r="14" spans="1:17" ht="15" customHeight="1" thickBot="1">
      <c r="A14" s="36"/>
      <c r="B14" s="37"/>
      <c r="C14" s="37"/>
      <c r="D14" s="37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8.75" thickBot="1">
      <c r="A15" s="28" t="s">
        <v>13</v>
      </c>
      <c r="B15" s="29"/>
      <c r="C15" s="29"/>
      <c r="D15" s="29"/>
      <c r="E15" s="46"/>
      <c r="F15" s="13">
        <v>698015</v>
      </c>
      <c r="G15" s="7">
        <v>720287</v>
      </c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8.75" thickBot="1">
      <c r="A16" s="41" t="s">
        <v>14</v>
      </c>
      <c r="B16" s="42"/>
      <c r="C16" s="42"/>
      <c r="D16" s="42"/>
      <c r="E16" s="43"/>
      <c r="F16" s="14">
        <v>2360235</v>
      </c>
      <c r="G16" s="8">
        <v>2336812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8.75" thickBot="1">
      <c r="A17" s="44" t="s">
        <v>16</v>
      </c>
      <c r="B17" s="45"/>
      <c r="C17" s="45"/>
      <c r="D17" s="45"/>
      <c r="E17" s="45"/>
      <c r="F17" s="12">
        <f t="shared" ref="F17:Q17" si="2">F18+F19+F20</f>
        <v>13689</v>
      </c>
      <c r="G17" s="12">
        <f>G18+G19+G20</f>
        <v>13067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0</v>
      </c>
      <c r="Q17" s="12">
        <f t="shared" si="2"/>
        <v>0</v>
      </c>
    </row>
    <row r="18" spans="1:17" ht="18.75" thickBot="1">
      <c r="A18" s="28" t="s">
        <v>17</v>
      </c>
      <c r="B18" s="29"/>
      <c r="C18" s="29"/>
      <c r="D18" s="29"/>
      <c r="E18" s="29"/>
      <c r="F18" s="13">
        <v>1809</v>
      </c>
      <c r="G18" s="7">
        <v>1777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8.75" thickBot="1">
      <c r="A19" s="28" t="s">
        <v>18</v>
      </c>
      <c r="B19" s="29"/>
      <c r="C19" s="29"/>
      <c r="D19" s="29"/>
      <c r="E19" s="29"/>
      <c r="F19" s="13">
        <v>7735</v>
      </c>
      <c r="G19" s="7">
        <v>7221</v>
      </c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8.75" thickBot="1">
      <c r="A20" s="41" t="s">
        <v>19</v>
      </c>
      <c r="B20" s="42"/>
      <c r="C20" s="42"/>
      <c r="D20" s="42"/>
      <c r="E20" s="42"/>
      <c r="F20" s="14">
        <v>4145</v>
      </c>
      <c r="G20" s="8">
        <v>4069</v>
      </c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5" thickBot="1"/>
    <row r="22" spans="1:17" ht="18.75" thickBot="1">
      <c r="A22" s="47" t="s">
        <v>20</v>
      </c>
      <c r="B22" s="48"/>
      <c r="C22" s="48"/>
      <c r="D22" s="48"/>
      <c r="E22" s="48"/>
      <c r="F22" s="4" t="s">
        <v>1</v>
      </c>
      <c r="G22" s="4" t="s">
        <v>2</v>
      </c>
      <c r="H22" s="4" t="s">
        <v>3</v>
      </c>
      <c r="I22" s="4" t="s">
        <v>4</v>
      </c>
      <c r="J22" s="4" t="s">
        <v>5</v>
      </c>
      <c r="K22" s="4" t="s">
        <v>6</v>
      </c>
      <c r="L22" s="4" t="s">
        <v>7</v>
      </c>
      <c r="M22" s="4" t="s">
        <v>8</v>
      </c>
      <c r="N22" s="4" t="s">
        <v>9</v>
      </c>
      <c r="O22" s="4" t="s">
        <v>10</v>
      </c>
      <c r="P22" s="4" t="s">
        <v>11</v>
      </c>
      <c r="Q22" s="4" t="s">
        <v>33</v>
      </c>
    </row>
    <row r="23" spans="1:17" ht="18.75" thickBot="1">
      <c r="A23" s="49" t="s">
        <v>21</v>
      </c>
      <c r="B23" s="50"/>
      <c r="C23" s="50"/>
      <c r="D23" s="50"/>
      <c r="E23" s="50"/>
      <c r="F23" s="15">
        <v>1467</v>
      </c>
      <c r="G23" s="5">
        <v>1292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5" spans="1:17" ht="15" thickBot="1"/>
    <row r="26" spans="1:17" ht="18.75" thickBot="1">
      <c r="A26" s="51" t="s">
        <v>22</v>
      </c>
      <c r="B26" s="52"/>
      <c r="C26" s="52"/>
      <c r="D26" s="52"/>
      <c r="E26" s="52"/>
      <c r="F26" s="6" t="s">
        <v>1</v>
      </c>
      <c r="G26" s="6" t="s">
        <v>2</v>
      </c>
      <c r="H26" s="6" t="s">
        <v>3</v>
      </c>
      <c r="I26" s="6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6" t="s">
        <v>10</v>
      </c>
      <c r="P26" s="6" t="s">
        <v>11</v>
      </c>
      <c r="Q26" s="6" t="s">
        <v>33</v>
      </c>
    </row>
    <row r="27" spans="1:17">
      <c r="A27" s="56" t="s">
        <v>23</v>
      </c>
      <c r="B27" s="57"/>
      <c r="C27" s="57"/>
      <c r="D27" s="57"/>
      <c r="E27" s="58"/>
      <c r="F27" s="55">
        <v>68768</v>
      </c>
      <c r="G27" s="55">
        <v>56680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15" thickBot="1">
      <c r="A28" s="59"/>
      <c r="B28" s="60"/>
      <c r="C28" s="60"/>
      <c r="D28" s="60"/>
      <c r="E28" s="6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8.75" thickBot="1">
      <c r="A29" s="49" t="s">
        <v>21</v>
      </c>
      <c r="B29" s="50"/>
      <c r="C29" s="50"/>
      <c r="D29" s="50"/>
      <c r="E29" s="50"/>
      <c r="F29" s="15">
        <v>45182</v>
      </c>
      <c r="G29" s="15">
        <v>44216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thickBot="1"/>
    <row r="31" spans="1:17" ht="18.75" thickBot="1">
      <c r="A31" s="62" t="s">
        <v>24</v>
      </c>
      <c r="B31" s="63"/>
      <c r="C31" s="63"/>
      <c r="D31" s="63"/>
      <c r="E31" s="63"/>
      <c r="F31" s="3" t="s">
        <v>1</v>
      </c>
      <c r="G31" s="3" t="s">
        <v>2</v>
      </c>
      <c r="H31" s="3" t="s">
        <v>3</v>
      </c>
      <c r="I31" s="3" t="s">
        <v>4</v>
      </c>
      <c r="J31" s="3" t="s">
        <v>5</v>
      </c>
      <c r="K31" s="3" t="s">
        <v>6</v>
      </c>
      <c r="L31" s="3" t="s">
        <v>7</v>
      </c>
      <c r="M31" s="3" t="s">
        <v>8</v>
      </c>
      <c r="N31" s="3" t="s">
        <v>9</v>
      </c>
      <c r="O31" s="3" t="s">
        <v>10</v>
      </c>
      <c r="P31" s="3" t="s">
        <v>11</v>
      </c>
      <c r="Q31" s="3" t="s">
        <v>33</v>
      </c>
    </row>
    <row r="32" spans="1:17" ht="18.75" thickBot="1">
      <c r="A32" s="64" t="s">
        <v>25</v>
      </c>
      <c r="B32" s="65"/>
      <c r="C32" s="65"/>
      <c r="D32" s="65"/>
      <c r="E32" s="65"/>
      <c r="F32" s="10">
        <f>F12+F23+F29</f>
        <v>1570367</v>
      </c>
      <c r="G32" s="10">
        <f t="shared" ref="G32:P32" si="3">G12+G23+G29</f>
        <v>1546495</v>
      </c>
      <c r="H32" s="10">
        <f t="shared" si="3"/>
        <v>0</v>
      </c>
      <c r="I32" s="10">
        <f t="shared" si="3"/>
        <v>0</v>
      </c>
      <c r="J32" s="10">
        <f>J12+J23+J29</f>
        <v>0</v>
      </c>
      <c r="K32" s="10">
        <f t="shared" si="3"/>
        <v>0</v>
      </c>
      <c r="L32" s="10">
        <f t="shared" si="3"/>
        <v>0</v>
      </c>
      <c r="M32" s="10">
        <f t="shared" si="3"/>
        <v>0</v>
      </c>
      <c r="N32" s="10">
        <f t="shared" si="3"/>
        <v>0</v>
      </c>
      <c r="O32" s="10">
        <f t="shared" si="3"/>
        <v>0</v>
      </c>
      <c r="P32" s="10">
        <f t="shared" si="3"/>
        <v>0</v>
      </c>
      <c r="Q32" s="10">
        <f>Q12+Q23+Q29</f>
        <v>0</v>
      </c>
    </row>
    <row r="33" spans="1:17" ht="18.75" thickBot="1">
      <c r="A33" s="66" t="s">
        <v>26</v>
      </c>
      <c r="B33" s="67"/>
      <c r="C33" s="67"/>
      <c r="D33" s="67"/>
      <c r="E33" s="67"/>
      <c r="F33" s="10">
        <f>F9+F27</f>
        <v>1984797</v>
      </c>
      <c r="G33" s="10">
        <f t="shared" ref="G33:P33" si="4">G9+G27</f>
        <v>1969304</v>
      </c>
      <c r="H33" s="10">
        <f t="shared" si="4"/>
        <v>0</v>
      </c>
      <c r="I33" s="10">
        <f>I9+I27</f>
        <v>0</v>
      </c>
      <c r="J33" s="10">
        <f t="shared" si="4"/>
        <v>0</v>
      </c>
      <c r="K33" s="10">
        <f t="shared" si="4"/>
        <v>0</v>
      </c>
      <c r="L33" s="10">
        <f t="shared" si="4"/>
        <v>0</v>
      </c>
      <c r="M33" s="10">
        <f t="shared" si="4"/>
        <v>0</v>
      </c>
      <c r="N33" s="10">
        <f t="shared" si="4"/>
        <v>0</v>
      </c>
      <c r="O33" s="10">
        <f t="shared" si="4"/>
        <v>0</v>
      </c>
      <c r="P33" s="10">
        <f t="shared" si="4"/>
        <v>0</v>
      </c>
      <c r="Q33" s="10">
        <f>Q9+Q27</f>
        <v>0</v>
      </c>
    </row>
    <row r="34" spans="1:17" ht="18.75" thickBot="1">
      <c r="A34" s="68" t="s">
        <v>27</v>
      </c>
      <c r="B34" s="69"/>
      <c r="C34" s="69"/>
      <c r="D34" s="69"/>
      <c r="E34" s="69"/>
      <c r="F34" s="11">
        <f t="shared" ref="F34:P34" si="5">(F32/F33)*100</f>
        <v>79.11977900006903</v>
      </c>
      <c r="G34" s="11">
        <f t="shared" si="5"/>
        <v>78.530028883300901</v>
      </c>
      <c r="H34" s="11" t="e">
        <f>(H32/H33)*100</f>
        <v>#DIV/0!</v>
      </c>
      <c r="I34" s="11" t="e">
        <f t="shared" si="5"/>
        <v>#DIV/0!</v>
      </c>
      <c r="J34" s="11" t="e">
        <f>(J32/J33)*100</f>
        <v>#DIV/0!</v>
      </c>
      <c r="K34" s="11" t="e">
        <f t="shared" si="5"/>
        <v>#DIV/0!</v>
      </c>
      <c r="L34" s="11" t="e">
        <f t="shared" si="5"/>
        <v>#DIV/0!</v>
      </c>
      <c r="M34" s="11" t="e">
        <f t="shared" si="5"/>
        <v>#DIV/0!</v>
      </c>
      <c r="N34" s="11" t="e">
        <f t="shared" si="5"/>
        <v>#DIV/0!</v>
      </c>
      <c r="O34" s="11" t="e">
        <f t="shared" si="5"/>
        <v>#DIV/0!</v>
      </c>
      <c r="P34" s="11" t="e">
        <f t="shared" si="5"/>
        <v>#DIV/0!</v>
      </c>
      <c r="Q34" s="11" t="e">
        <f>(Q32/Q33)*100</f>
        <v>#DIV/0!</v>
      </c>
    </row>
    <row r="35" spans="1:17" ht="15" thickBot="1"/>
    <row r="36" spans="1:17" ht="18.75" thickBot="1">
      <c r="A36" s="70" t="s">
        <v>24</v>
      </c>
      <c r="B36" s="71"/>
      <c r="C36" s="71"/>
      <c r="D36" s="71"/>
      <c r="E36" s="71"/>
      <c r="F36" s="70" t="s">
        <v>28</v>
      </c>
      <c r="G36" s="71"/>
      <c r="H36" s="72"/>
      <c r="I36" s="70" t="s">
        <v>29</v>
      </c>
      <c r="J36" s="71"/>
      <c r="K36" s="72"/>
      <c r="L36" s="70" t="s">
        <v>30</v>
      </c>
      <c r="M36" s="71"/>
      <c r="N36" s="72"/>
      <c r="O36" s="70" t="s">
        <v>31</v>
      </c>
      <c r="P36" s="71"/>
      <c r="Q36" s="72"/>
    </row>
    <row r="37" spans="1:17" ht="18.75" thickBot="1">
      <c r="A37" s="73" t="s">
        <v>25</v>
      </c>
      <c r="B37" s="74"/>
      <c r="C37" s="74"/>
      <c r="D37" s="74"/>
      <c r="E37" s="74"/>
      <c r="F37" s="75">
        <f>F32+G32</f>
        <v>3116862</v>
      </c>
      <c r="G37" s="76"/>
      <c r="H37" s="77"/>
      <c r="I37" s="75">
        <f>I32+J32+H32</f>
        <v>0</v>
      </c>
      <c r="J37" s="76"/>
      <c r="K37" s="77"/>
      <c r="L37" s="75">
        <f>L32+M32+K32</f>
        <v>0</v>
      </c>
      <c r="M37" s="76"/>
      <c r="N37" s="77"/>
      <c r="O37" s="75">
        <f>N32+O32+P32+Q32</f>
        <v>0</v>
      </c>
      <c r="P37" s="76"/>
      <c r="Q37" s="77"/>
    </row>
    <row r="38" spans="1:17" ht="18.75" thickBot="1">
      <c r="A38" s="83" t="s">
        <v>26</v>
      </c>
      <c r="B38" s="84"/>
      <c r="C38" s="84"/>
      <c r="D38" s="84"/>
      <c r="E38" s="84"/>
      <c r="F38" s="75">
        <f>F33+G33</f>
        <v>3954101</v>
      </c>
      <c r="G38" s="76"/>
      <c r="H38" s="77"/>
      <c r="I38" s="75">
        <f>I33+J33+H33</f>
        <v>0</v>
      </c>
      <c r="J38" s="76"/>
      <c r="K38" s="77"/>
      <c r="L38" s="75">
        <f>L33+M33+K33</f>
        <v>0</v>
      </c>
      <c r="M38" s="76"/>
      <c r="N38" s="77"/>
      <c r="O38" s="75">
        <f>N33+O33+P33+Q33</f>
        <v>0</v>
      </c>
      <c r="P38" s="76"/>
      <c r="Q38" s="77"/>
    </row>
    <row r="39" spans="1:17" ht="18.75" thickBot="1">
      <c r="A39" s="78" t="s">
        <v>27</v>
      </c>
      <c r="B39" s="79"/>
      <c r="C39" s="79"/>
      <c r="D39" s="79"/>
      <c r="E39" s="79"/>
      <c r="F39" s="80">
        <f>(F37/F38)*100</f>
        <v>78.826059324230712</v>
      </c>
      <c r="G39" s="81"/>
      <c r="H39" s="82"/>
      <c r="I39" s="80" t="e">
        <f>(I37/I38)*100</f>
        <v>#DIV/0!</v>
      </c>
      <c r="J39" s="81"/>
      <c r="K39" s="82"/>
      <c r="L39" s="80" t="e">
        <f>(L37/L38)*100</f>
        <v>#DIV/0!</v>
      </c>
      <c r="M39" s="81"/>
      <c r="N39" s="82"/>
      <c r="O39" s="80" t="e">
        <f>(O37/O38)*100</f>
        <v>#DIV/0!</v>
      </c>
      <c r="P39" s="81"/>
      <c r="Q39" s="82"/>
    </row>
    <row r="41" spans="1:17" ht="15" thickBot="1"/>
    <row r="42" spans="1:17" ht="18.75" thickBot="1">
      <c r="A42" s="18" t="s">
        <v>24</v>
      </c>
      <c r="B42" s="19"/>
      <c r="C42" s="19"/>
      <c r="D42" s="19"/>
      <c r="E42" s="19"/>
      <c r="F42" s="18" t="s">
        <v>32</v>
      </c>
      <c r="G42" s="19"/>
      <c r="H42" s="20"/>
    </row>
    <row r="43" spans="1:17" ht="18.75" thickBot="1">
      <c r="A43" s="21" t="s">
        <v>25</v>
      </c>
      <c r="B43" s="22"/>
      <c r="C43" s="22"/>
      <c r="D43" s="22"/>
      <c r="E43" s="22"/>
      <c r="F43" s="23">
        <f>SUM(F32:Q32)</f>
        <v>3116862</v>
      </c>
      <c r="G43" s="24"/>
      <c r="H43" s="25"/>
    </row>
    <row r="44" spans="1:17" ht="18.75" thickBot="1">
      <c r="A44" s="26" t="s">
        <v>26</v>
      </c>
      <c r="B44" s="27"/>
      <c r="C44" s="27"/>
      <c r="D44" s="27"/>
      <c r="E44" s="27"/>
      <c r="F44" s="23">
        <f>SUM(F33:Q33)</f>
        <v>3954101</v>
      </c>
      <c r="G44" s="24"/>
      <c r="H44" s="25"/>
    </row>
    <row r="45" spans="1:17" ht="18.75" thickBot="1">
      <c r="A45" s="16" t="s">
        <v>27</v>
      </c>
      <c r="B45" s="17"/>
      <c r="C45" s="17"/>
      <c r="D45" s="17"/>
      <c r="E45" s="17"/>
      <c r="F45" s="85">
        <f>(F43/F44)*100</f>
        <v>78.826059324230712</v>
      </c>
      <c r="G45" s="86"/>
      <c r="H45" s="87"/>
    </row>
  </sheetData>
  <mergeCells count="85">
    <mergeCell ref="A38:E38"/>
    <mergeCell ref="F38:H38"/>
    <mergeCell ref="I38:K38"/>
    <mergeCell ref="L38:N38"/>
    <mergeCell ref="O38:Q38"/>
    <mergeCell ref="A39:E39"/>
    <mergeCell ref="F39:H39"/>
    <mergeCell ref="I39:K39"/>
    <mergeCell ref="L39:N39"/>
    <mergeCell ref="O39:Q39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29:E29"/>
    <mergeCell ref="A31:E31"/>
    <mergeCell ref="A32:E32"/>
    <mergeCell ref="A33:E33"/>
    <mergeCell ref="A34:E3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19:E19"/>
    <mergeCell ref="A20:E20"/>
    <mergeCell ref="A12:E12"/>
    <mergeCell ref="A13:E14"/>
    <mergeCell ref="F13:F14"/>
    <mergeCell ref="A18:E18"/>
    <mergeCell ref="A16:E16"/>
    <mergeCell ref="A17:E17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45:E45"/>
    <mergeCell ref="F45:H45"/>
    <mergeCell ref="A42:E42"/>
    <mergeCell ref="F42:H42"/>
    <mergeCell ref="A43:E43"/>
    <mergeCell ref="F43:H43"/>
    <mergeCell ref="A44:E44"/>
    <mergeCell ref="F44:H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2024-03-25T18:03:10Z</dcterms:modified>
</cp:coreProperties>
</file>