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re1-my.sharepoint.com/personal/rleco_cre_gob_mx/Documents/SIPOT/2023/Transparencia/2023/4to trimestre/Formatos enviados/"/>
    </mc:Choice>
  </mc:AlternateContent>
  <xr:revisionPtr revIDLastSave="59" documentId="8_{89692F45-57AB-4A99-B79D-F79EFB844579}" xr6:coauthVersionLast="47" xr6:coauthVersionMax="47" xr10:uidLastSave="{EE43FD6D-70BD-4470-BF1F-3875EB04C670}"/>
  <bookViews>
    <workbookView xWindow="-28920" yWindow="2610" windowWidth="29040" windowHeight="15720" xr2:uid="{00000000-000D-0000-FFFF-FFFF00000000}"/>
  </bookViews>
  <sheets>
    <sheet name="XXXI A" sheetId="3" r:id="rId1"/>
  </sheets>
  <definedNames>
    <definedName name="_xlnm.Print_Titles" localSheetId="0">'XXXI A'!$5:$11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3" l="1"/>
  <c r="G29" i="3"/>
  <c r="F29" i="3"/>
  <c r="E29" i="3"/>
  <c r="H89" i="3"/>
  <c r="H50" i="3"/>
  <c r="H49" i="3"/>
  <c r="H12" i="3" l="1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G88" i="3"/>
  <c r="F88" i="3"/>
  <c r="E88" i="3"/>
  <c r="D88" i="3"/>
  <c r="H90" i="3"/>
  <c r="D29" i="3" l="1"/>
  <c r="D52" i="3"/>
  <c r="E83" i="3"/>
  <c r="F83" i="3"/>
  <c r="G83" i="3"/>
  <c r="D83" i="3"/>
  <c r="E10" i="3"/>
  <c r="F10" i="3"/>
  <c r="G10" i="3"/>
  <c r="D10" i="3"/>
  <c r="E52" i="3" l="1"/>
  <c r="F52" i="3"/>
  <c r="G52" i="3"/>
  <c r="E8" i="3" l="1"/>
  <c r="G8" i="3"/>
  <c r="F8" i="3"/>
  <c r="H55" i="3" l="1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8" i="3"/>
  <c r="H85" i="3" l="1"/>
  <c r="H83" i="3" s="1"/>
  <c r="H54" i="3"/>
  <c r="H52" i="3" s="1"/>
  <c r="D8" i="3"/>
  <c r="H10" i="3" l="1"/>
  <c r="H31" i="3"/>
  <c r="H8" i="3" l="1"/>
</calcChain>
</file>

<file path=xl/sharedStrings.xml><?xml version="1.0" encoding="utf-8"?>
<sst xmlns="http://schemas.openxmlformats.org/spreadsheetml/2006/main" count="82" uniqueCount="82">
  <si>
    <t>TOTAL</t>
  </si>
  <si>
    <t>MODIFICADO</t>
  </si>
  <si>
    <t>Sueldos base</t>
  </si>
  <si>
    <t>Remuneraciones al personal eventual</t>
  </si>
  <si>
    <t>Prima quinquenal por años de servicios efectivos prestados</t>
  </si>
  <si>
    <t>Primas de vacaciones y dominical</t>
  </si>
  <si>
    <t>Aguinaldo o gratificación de fin de año</t>
  </si>
  <si>
    <t xml:space="preserve">Aportaciones al ISSSTE </t>
  </si>
  <si>
    <t>Aportaciones al seguro de cesantía en edad avanzada y vejez</t>
  </si>
  <si>
    <t xml:space="preserve">Aportaciones al FOVISSSTE </t>
  </si>
  <si>
    <t>Aportaciones al Sistema de Ahorro para el Retiro</t>
  </si>
  <si>
    <t>Depósitos para el ahorro solidario</t>
  </si>
  <si>
    <t>Cuotas para el seguro colectivo de retiro</t>
  </si>
  <si>
    <t>Compensación garantizada</t>
  </si>
  <si>
    <t>Asignaciones adicionales al sueldo</t>
  </si>
  <si>
    <t>Otras prestaciones</t>
  </si>
  <si>
    <t>Materiales y útiles de oficina</t>
  </si>
  <si>
    <t>Material de apoyo informativo</t>
  </si>
  <si>
    <t>Combustibles, lubricantes y aditivos para vehículos terrestres, aéreos, marítimos, lacustres y fluviales destinados a servicios administrativos</t>
  </si>
  <si>
    <t>Cuotas para el seguro de vida del personal civil</t>
  </si>
  <si>
    <t>Comisión Reguladora de Energía</t>
  </si>
  <si>
    <t>Servicios Personales</t>
  </si>
  <si>
    <t>Materiales y suministros</t>
  </si>
  <si>
    <t>Órgano Regulador Coordinado</t>
  </si>
  <si>
    <t>Estado Analítico del Ejercicio del Presupuesto de Egresos en Clasificación Económica y por Objeto del Gasto</t>
  </si>
  <si>
    <t>Pesos</t>
  </si>
  <si>
    <t>APROBADO</t>
  </si>
  <si>
    <t>PAGADO</t>
  </si>
  <si>
    <t>ECONOMÍAS</t>
  </si>
  <si>
    <t>DEVENGADO</t>
  </si>
  <si>
    <t>Materiales y útiles consumibles para el procesamiento en equipos y bienes informáticos</t>
  </si>
  <si>
    <t>Material de limpieza</t>
  </si>
  <si>
    <t>Productos alimenticios para el personal en las instalaciones de las dependencias y entidades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</si>
  <si>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</si>
  <si>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</si>
  <si>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</si>
  <si>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</si>
  <si>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</si>
  <si>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Prendas de protección personal</t>
  </si>
  <si>
    <t>Herramientas menores</t>
  </si>
  <si>
    <t>Refacciones y accesorios menores de edificios</t>
  </si>
  <si>
    <t>Refacciones y accesorios menores de mobiliario y equipo de administración, educacional y recreativo</t>
  </si>
  <si>
    <t>Servicio de energía eléctrica</t>
  </si>
  <si>
    <t>Servicio telefónico convencional</t>
  </si>
  <si>
    <t>Servicios de conducción de señales analógicas y digitales</t>
  </si>
  <si>
    <t>Servicio postal</t>
  </si>
  <si>
    <t>Arrendamiento de vehículos terrestres, aéreos, marítimos, lacustres y fluviales para servicios públicos y la operación de programas públicos</t>
  </si>
  <si>
    <t>Patentes, derechos de autor, regalías y otros</t>
  </si>
  <si>
    <t>Servicios para capacitación a servidores públicos</t>
  </si>
  <si>
    <t>Otros servicios comerciales</t>
  </si>
  <si>
    <t>Información en medios masivos derivada de la operación y administración de las dependencias y entidades</t>
  </si>
  <si>
    <t>Servicios de digitalización</t>
  </si>
  <si>
    <t>Servicios de vigilancia</t>
  </si>
  <si>
    <t>Servicios integrales</t>
  </si>
  <si>
    <t>Servicios bancarios y financieros</t>
  </si>
  <si>
    <t>Seguros de bienes patrimoniales</t>
  </si>
  <si>
    <t>Mantenimiento y conservación de vehículos terrestres, aéreos, marítimos, lacustres y fluviales</t>
  </si>
  <si>
    <t>Mantenimiento y conservación de maquinaria y equipo</t>
  </si>
  <si>
    <t>Servicios de jardinería y fumigación</t>
  </si>
  <si>
    <t>Servicios relacionados con monitoreo de información en medios masivos</t>
  </si>
  <si>
    <t>Pasajes aéreos nacionales para servidores públicos de mando en el desempeño de comisiones y funciones oficiales</t>
  </si>
  <si>
    <t>Pasajes terrestres nacionales para labores en campo y de supervisión</t>
  </si>
  <si>
    <t>Viáticos nacionales para servidores públicos en el desempeño de funciones oficiales</t>
  </si>
  <si>
    <t>Otros impuestos y derechos</t>
  </si>
  <si>
    <t>Erogaciones por resoluciones por autoridad competente</t>
  </si>
  <si>
    <t>Impuesto sobre nóminas</t>
  </si>
  <si>
    <t>Compensaciones por servicios de carácter social</t>
  </si>
  <si>
    <t>Servicios Generales</t>
  </si>
  <si>
    <t>Transferencias, Asignaciones, Subsidios y Otras Ayudas</t>
  </si>
  <si>
    <t>Seguro de responsabilidad patrimonial del Estado</t>
  </si>
  <si>
    <t>Otras Erogaciones</t>
  </si>
  <si>
    <t>Estímulos al personal operativo</t>
  </si>
  <si>
    <t>Utensilios para el servicio de alimentación</t>
  </si>
  <si>
    <t>Materiales, accesorios y suministros médicos</t>
  </si>
  <si>
    <t xml:space="preserve">Blancos y otros productos textiles, excepto prendas de vestir </t>
  </si>
  <si>
    <t xml:space="preserve">Arrendamiento de equipo y bienes informáticos </t>
  </si>
  <si>
    <t>Arrendamiento de vehiculos terrestres, aéreos, maritimos, lacustres y fluviales para servidores públicos</t>
  </si>
  <si>
    <t>Otras asesorias para la operación de programas</t>
  </si>
  <si>
    <t xml:space="preserve">Vestuario y uniformes </t>
  </si>
  <si>
    <t>Apertura de Fondo Rotatorio</t>
  </si>
  <si>
    <t>Refacciones y accesorios para equipo de cómputo y telecomunicaciones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</si>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</sst>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Montserrat"/>
    </font>
    <font>
      <sz val="12"/>
      <color theme="1"/>
      <name val="Montserrat"/>
    </font>
    <font>
      <b/>
      <i/>
      <sz val="16"/>
      <color theme="1"/>
      <name val="Montserrat"/>
    </font>
    <font>
      <sz val="14"/>
      <color theme="1"/>
      <name val="Montserrat"/>
    </font>
    <font>
      <b/>
      <i/>
      <sz val="12"/>
      <color theme="1"/>
      <name val="Montserrat"/>
    </font>
    <font>
      <b/>
      <sz val="12"/>
      <color theme="1"/>
      <name val="Montserrat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21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 3" xfId="42" xr:uid="{B501A8F7-D982-4B0C-A59F-8024BEE7288C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showGridLines="0" tabSelected="1" zoomScale="70" zoomScaleNormal="70" workbookViewId="0">
      <pane xSplit="3" ySplit="9" topLeftCell="D46" activePane="bottomRight" state="frozen"/>
      <selection pane="topRight" activeCell="D1" sqref="D1"/>
      <selection pane="bottomLeft" activeCell="A10" sqref="A10"/>
      <selection pane="bottomRight" activeCell="C43" sqref="C43"/>
    </sheetView>
  </sheetViews>
  <sheetFormatPr baseColWidth="10" defaultColWidth="19.28515625" defaultRowHeight="15" x14ac:dyDescent="0.25"/>
  <cols>
    <col min="1" max="1" width="9.28515625" style="3" bestFit="1" customWidth="1"/>
    <col min="2" max="2" width="19.28515625" style="3"/>
    <col min="3" max="3" width="50.5703125" style="23" customWidth="1"/>
    <col min="4" max="4" width="19.28515625" style="9"/>
    <col min="5" max="5" width="20.42578125" style="9" customWidth="1"/>
    <col min="6" max="7" width="19.7109375" style="9" customWidth="1"/>
    <col min="8" max="16384" width="19.28515625" style="3"/>
  </cols>
  <sheetData>
    <row r="1" spans="1:10" customFormat="1" ht="24" x14ac:dyDescent="0.25">
      <c r="B1" s="12" t="s">
        <v>20</v>
      </c>
      <c r="C1" s="25"/>
    </row>
    <row r="2" spans="1:10" customFormat="1" ht="24" x14ac:dyDescent="0.25">
      <c r="B2" s="12" t="s">
        <v>23</v>
      </c>
      <c r="C2" s="25"/>
    </row>
    <row r="3" spans="1:10" customFormat="1" ht="21.75" x14ac:dyDescent="0.25">
      <c r="B3" s="13" t="s">
        <v>24</v>
      </c>
      <c r="C3" s="25"/>
    </row>
    <row r="4" spans="1:10" customFormat="1" ht="21.75" x14ac:dyDescent="0.25">
      <c r="B4" s="13" t="s">
        <v>81</v>
      </c>
      <c r="C4" s="25"/>
    </row>
    <row r="5" spans="1:10" s="15" customFormat="1" ht="18.75" x14ac:dyDescent="0.25">
      <c r="A5" s="14"/>
      <c r="B5" s="14"/>
      <c r="C5" s="14"/>
      <c r="D5" s="27" t="s">
        <v>25</v>
      </c>
      <c r="E5" s="28"/>
      <c r="F5" s="14"/>
    </row>
    <row r="6" spans="1:10" s="15" customFormat="1" ht="18.75" x14ac:dyDescent="0.25">
      <c r="A6" s="14"/>
      <c r="B6" s="14"/>
      <c r="C6" s="14"/>
      <c r="D6" s="14"/>
      <c r="E6" s="14"/>
      <c r="F6" s="14"/>
    </row>
    <row r="7" spans="1:10" s="15" customFormat="1" ht="18.75" x14ac:dyDescent="0.25">
      <c r="A7" s="14"/>
      <c r="B7" s="14"/>
      <c r="C7" s="14"/>
      <c r="D7" s="16" t="s">
        <v>26</v>
      </c>
      <c r="E7" s="16" t="s">
        <v>1</v>
      </c>
      <c r="F7" s="17" t="s">
        <v>29</v>
      </c>
      <c r="G7" s="16" t="s">
        <v>27</v>
      </c>
      <c r="H7" s="16" t="s">
        <v>28</v>
      </c>
    </row>
    <row r="8" spans="1:10" s="20" customFormat="1" ht="18.75" x14ac:dyDescent="0.25">
      <c r="A8" s="18" t="s">
        <v>0</v>
      </c>
      <c r="B8" s="18"/>
      <c r="C8" s="18"/>
      <c r="D8" s="19">
        <f>+D10+D29+D52+D83+D88</f>
        <v>269291646</v>
      </c>
      <c r="E8" s="19">
        <f>+E10+E29+E52+E83+E88</f>
        <v>427070934.17000002</v>
      </c>
      <c r="F8" s="19">
        <f>+F10+F29+F52+F83+F88</f>
        <v>419124149.32000011</v>
      </c>
      <c r="G8" s="19">
        <f>+G10+G29+G52+G83+G88</f>
        <v>419124149.32000011</v>
      </c>
      <c r="H8" s="19">
        <f>+H10+H29+H52+H83+H88</f>
        <v>7946784.849999995</v>
      </c>
      <c r="I8" s="19"/>
      <c r="J8" s="19"/>
    </row>
    <row r="9" spans="1:10" s="15" customFormat="1" ht="18.75" x14ac:dyDescent="0.25">
      <c r="A9" s="14"/>
      <c r="B9" s="14"/>
      <c r="C9" s="14"/>
      <c r="D9" s="21"/>
      <c r="E9" s="21"/>
      <c r="F9" s="21"/>
      <c r="G9" s="21"/>
      <c r="H9" s="21"/>
    </row>
    <row r="10" spans="1:10" s="20" customFormat="1" ht="18.75" x14ac:dyDescent="0.25">
      <c r="A10" s="18">
        <v>1000</v>
      </c>
      <c r="B10" s="22" t="s">
        <v>21</v>
      </c>
      <c r="C10" s="18"/>
      <c r="D10" s="19">
        <f>SUM(D12:D27)</f>
        <v>269050492</v>
      </c>
      <c r="E10" s="19">
        <f t="shared" ref="E10:H10" si="0">SUM(E12:E27)</f>
        <v>394152632.13000005</v>
      </c>
      <c r="F10" s="19">
        <f t="shared" si="0"/>
        <v>394152032.35000008</v>
      </c>
      <c r="G10" s="19">
        <f t="shared" si="0"/>
        <v>394152032.35000008</v>
      </c>
      <c r="H10" s="19">
        <f t="shared" si="0"/>
        <v>599.77999999467283</v>
      </c>
    </row>
    <row r="11" spans="1:10" s="1" customFormat="1" x14ac:dyDescent="0.25">
      <c r="A11" s="2"/>
      <c r="B11" s="2"/>
      <c r="C11" s="2"/>
      <c r="D11" s="2"/>
      <c r="E11" s="2"/>
      <c r="F11" s="2"/>
      <c r="G11" s="2"/>
    </row>
    <row r="12" spans="1:10" ht="18.75" x14ac:dyDescent="0.25">
      <c r="A12" s="10"/>
      <c r="B12" s="24">
        <v>11301</v>
      </c>
      <c r="C12" s="26" t="s">
        <v>2</v>
      </c>
      <c r="D12" s="11">
        <v>28022347</v>
      </c>
      <c r="E12" s="11">
        <v>27427226.23</v>
      </c>
      <c r="F12" s="11">
        <v>27427125.090000004</v>
      </c>
      <c r="G12" s="11">
        <v>27427125.090000004</v>
      </c>
      <c r="H12" s="11">
        <f>E12-G12</f>
        <v>101.13999999687076</v>
      </c>
      <c r="I12"/>
    </row>
    <row r="13" spans="1:10" ht="18.75" x14ac:dyDescent="0.25">
      <c r="A13" s="10"/>
      <c r="B13" s="24">
        <v>12201</v>
      </c>
      <c r="C13" s="26" t="s">
        <v>3</v>
      </c>
      <c r="D13" s="11">
        <v>112374296</v>
      </c>
      <c r="E13" s="11">
        <v>197144417.98999998</v>
      </c>
      <c r="F13" s="11">
        <v>197144226.77999997</v>
      </c>
      <c r="G13" s="11">
        <v>197144226.77999997</v>
      </c>
      <c r="H13" s="11">
        <f t="shared" ref="H13:H27" si="1">E13-G13</f>
        <v>191.21000000834465</v>
      </c>
      <c r="I13"/>
    </row>
    <row r="14" spans="1:10" ht="36" x14ac:dyDescent="0.25">
      <c r="A14" s="10"/>
      <c r="B14" s="24">
        <v>13101</v>
      </c>
      <c r="C14" s="26" t="s">
        <v>4</v>
      </c>
      <c r="D14" s="11">
        <v>168240</v>
      </c>
      <c r="E14" s="11">
        <v>99336.699999999983</v>
      </c>
      <c r="F14" s="11">
        <v>99336.699999999983</v>
      </c>
      <c r="G14" s="11">
        <v>99336.699999999983</v>
      </c>
      <c r="H14" s="11">
        <f t="shared" si="1"/>
        <v>0</v>
      </c>
      <c r="I14"/>
    </row>
    <row r="15" spans="1:10" ht="18.75" x14ac:dyDescent="0.25">
      <c r="A15" s="10"/>
      <c r="B15" s="24">
        <v>13201</v>
      </c>
      <c r="C15" s="26" t="s">
        <v>5</v>
      </c>
      <c r="D15" s="11">
        <v>775165</v>
      </c>
      <c r="E15" s="11">
        <v>655609.72</v>
      </c>
      <c r="F15" s="11">
        <v>655609.72000000009</v>
      </c>
      <c r="G15" s="11">
        <v>655609.72000000009</v>
      </c>
      <c r="H15" s="11">
        <f t="shared" si="1"/>
        <v>0</v>
      </c>
      <c r="I15"/>
    </row>
    <row r="16" spans="1:10" ht="18.75" x14ac:dyDescent="0.25">
      <c r="A16" s="10"/>
      <c r="B16" s="24">
        <v>13202</v>
      </c>
      <c r="C16" s="26" t="s">
        <v>6</v>
      </c>
      <c r="D16" s="11">
        <v>3100664</v>
      </c>
      <c r="E16" s="11">
        <v>44789971.379999995</v>
      </c>
      <c r="F16" s="11">
        <v>44789971.379999995</v>
      </c>
      <c r="G16" s="11">
        <v>44789971.379999995</v>
      </c>
      <c r="H16" s="11">
        <f t="shared" si="1"/>
        <v>0</v>
      </c>
      <c r="I16"/>
    </row>
    <row r="17" spans="1:9" ht="18.75" x14ac:dyDescent="0.25">
      <c r="A17" s="10"/>
      <c r="B17" s="24">
        <v>14101</v>
      </c>
      <c r="C17" s="26" t="s">
        <v>7</v>
      </c>
      <c r="D17" s="11">
        <v>3758888</v>
      </c>
      <c r="E17" s="11">
        <v>2898854.67</v>
      </c>
      <c r="F17" s="11">
        <v>2898632.2199999997</v>
      </c>
      <c r="G17" s="11">
        <v>2898632.2199999997</v>
      </c>
      <c r="H17" s="11">
        <f t="shared" si="1"/>
        <v>222.45000000018626</v>
      </c>
      <c r="I17"/>
    </row>
    <row r="18" spans="1:9" ht="36" x14ac:dyDescent="0.25">
      <c r="A18" s="10"/>
      <c r="B18" s="24">
        <v>14105</v>
      </c>
      <c r="C18" s="26" t="s">
        <v>8</v>
      </c>
      <c r="D18" s="11">
        <v>1270915</v>
      </c>
      <c r="E18" s="11">
        <v>887248.54</v>
      </c>
      <c r="F18" s="11">
        <v>887248.54</v>
      </c>
      <c r="G18" s="11">
        <v>887248.54</v>
      </c>
      <c r="H18" s="11">
        <f t="shared" si="1"/>
        <v>0</v>
      </c>
      <c r="I18"/>
    </row>
    <row r="19" spans="1:9" ht="18.75" x14ac:dyDescent="0.25">
      <c r="A19" s="10"/>
      <c r="B19" s="24">
        <v>14201</v>
      </c>
      <c r="C19" s="26" t="s">
        <v>9</v>
      </c>
      <c r="D19" s="11">
        <v>1405285</v>
      </c>
      <c r="E19" s="11">
        <v>1397235.83</v>
      </c>
      <c r="F19" s="11">
        <v>1397235.83</v>
      </c>
      <c r="G19" s="11">
        <v>1397235.83</v>
      </c>
      <c r="H19" s="11">
        <f t="shared" si="1"/>
        <v>0</v>
      </c>
      <c r="I19"/>
    </row>
    <row r="20" spans="1:9" ht="36" x14ac:dyDescent="0.25">
      <c r="A20" s="10"/>
      <c r="B20" s="24">
        <v>14301</v>
      </c>
      <c r="C20" s="26" t="s">
        <v>10</v>
      </c>
      <c r="D20" s="11">
        <v>562114</v>
      </c>
      <c r="E20" s="11">
        <v>558895.93999999994</v>
      </c>
      <c r="F20" s="11">
        <v>558895.93999999994</v>
      </c>
      <c r="G20" s="11">
        <v>558895.93999999994</v>
      </c>
      <c r="H20" s="11">
        <f t="shared" si="1"/>
        <v>0</v>
      </c>
      <c r="I20"/>
    </row>
    <row r="21" spans="1:9" ht="18.75" x14ac:dyDescent="0.25">
      <c r="A21" s="10"/>
      <c r="B21" s="24">
        <v>14302</v>
      </c>
      <c r="C21" s="26" t="s">
        <v>11</v>
      </c>
      <c r="D21" s="11">
        <v>897888</v>
      </c>
      <c r="E21" s="11">
        <v>852269.55000000016</v>
      </c>
      <c r="F21" s="11">
        <v>852269.55</v>
      </c>
      <c r="G21" s="11">
        <v>852269.55</v>
      </c>
      <c r="H21" s="11">
        <f t="shared" si="1"/>
        <v>0</v>
      </c>
      <c r="I21"/>
    </row>
    <row r="22" spans="1:9" ht="36" x14ac:dyDescent="0.25">
      <c r="A22" s="10"/>
      <c r="B22" s="24">
        <v>14401</v>
      </c>
      <c r="C22" s="26" t="s">
        <v>19</v>
      </c>
      <c r="D22" s="11">
        <v>1928663</v>
      </c>
      <c r="E22" s="11">
        <v>2038886.0700000003</v>
      </c>
      <c r="F22" s="11">
        <v>2038886.07</v>
      </c>
      <c r="G22" s="11">
        <v>2038886.07</v>
      </c>
      <c r="H22" s="11">
        <f t="shared" si="1"/>
        <v>0</v>
      </c>
      <c r="I22"/>
    </row>
    <row r="23" spans="1:9" ht="18.75" x14ac:dyDescent="0.25">
      <c r="A23" s="10"/>
      <c r="B23" s="24">
        <v>14405</v>
      </c>
      <c r="C23" s="26" t="s">
        <v>12</v>
      </c>
      <c r="D23" s="11">
        <v>79976</v>
      </c>
      <c r="E23" s="11">
        <v>75663.42</v>
      </c>
      <c r="F23" s="11">
        <v>75663.42</v>
      </c>
      <c r="G23" s="11">
        <v>75663.42</v>
      </c>
      <c r="H23" s="11">
        <f t="shared" si="1"/>
        <v>0</v>
      </c>
      <c r="I23"/>
    </row>
    <row r="24" spans="1:9" ht="18.75" x14ac:dyDescent="0.25">
      <c r="A24" s="10"/>
      <c r="B24" s="24">
        <v>15402</v>
      </c>
      <c r="C24" s="26" t="s">
        <v>13</v>
      </c>
      <c r="D24" s="11">
        <v>110239512</v>
      </c>
      <c r="E24" s="11">
        <v>110696044.83999997</v>
      </c>
      <c r="F24" s="11">
        <v>110695959.85999998</v>
      </c>
      <c r="G24" s="11">
        <v>110695959.85999998</v>
      </c>
      <c r="H24" s="11">
        <f t="shared" si="1"/>
        <v>84.979999989271164</v>
      </c>
      <c r="I24"/>
    </row>
    <row r="25" spans="1:9" ht="18.75" x14ac:dyDescent="0.25">
      <c r="A25" s="10"/>
      <c r="B25" s="24">
        <v>15403</v>
      </c>
      <c r="C25" s="26" t="s">
        <v>14</v>
      </c>
      <c r="D25" s="11">
        <v>4124040</v>
      </c>
      <c r="E25" s="11">
        <v>4202101.8500000006</v>
      </c>
      <c r="F25" s="11">
        <v>4202101.8499999996</v>
      </c>
      <c r="G25" s="11">
        <v>4202101.8499999996</v>
      </c>
      <c r="H25" s="11">
        <f t="shared" si="1"/>
        <v>0</v>
      </c>
      <c r="I25"/>
    </row>
    <row r="26" spans="1:9" ht="18.75" x14ac:dyDescent="0.25">
      <c r="A26" s="10"/>
      <c r="B26" s="24">
        <v>15901</v>
      </c>
      <c r="C26" s="26" t="s">
        <v>15</v>
      </c>
      <c r="D26" s="11">
        <v>342499</v>
      </c>
      <c r="E26" s="11">
        <v>408211.60000000003</v>
      </c>
      <c r="F26" s="11">
        <v>408211.60000000003</v>
      </c>
      <c r="G26" s="11">
        <v>408211.60000000003</v>
      </c>
      <c r="H26" s="11">
        <f t="shared" si="1"/>
        <v>0</v>
      </c>
      <c r="I26"/>
    </row>
    <row r="27" spans="1:9" ht="18.75" x14ac:dyDescent="0.25">
      <c r="A27" s="10"/>
      <c r="B27" s="24">
        <v>17102</v>
      </c>
      <c r="C27" s="26" t="s">
        <v>71</v>
      </c>
      <c r="D27" s="11">
        <v>0</v>
      </c>
      <c r="E27" s="11">
        <v>20657.8</v>
      </c>
      <c r="F27" s="11">
        <v>20657.8</v>
      </c>
      <c r="G27" s="11">
        <v>20657.8</v>
      </c>
      <c r="H27" s="11">
        <f t="shared" si="1"/>
        <v>0</v>
      </c>
      <c r="I27"/>
    </row>
    <row r="28" spans="1:9" x14ac:dyDescent="0.25">
      <c r="A28" s="10"/>
      <c r="C28" s="1"/>
      <c r="D28" s="4"/>
      <c r="E28" s="4"/>
      <c r="F28" s="4"/>
      <c r="G28" s="4"/>
      <c r="H28" s="4"/>
    </row>
    <row r="29" spans="1:9" s="20" customFormat="1" ht="18.75" x14ac:dyDescent="0.25">
      <c r="A29" s="18">
        <v>2000</v>
      </c>
      <c r="B29" s="22" t="s">
        <v>22</v>
      </c>
      <c r="C29" s="18"/>
      <c r="D29" s="19">
        <f>SUM(D31:D49)</f>
        <v>241154</v>
      </c>
      <c r="E29" s="19">
        <f>SUM(E31:E50)</f>
        <v>1021435.1400000001</v>
      </c>
      <c r="F29" s="19">
        <f>SUM(F31:F50)</f>
        <v>691394.16</v>
      </c>
      <c r="G29" s="19">
        <f>SUM(G31:G50)</f>
        <v>691394.16</v>
      </c>
      <c r="H29" s="19">
        <f>SUM(H31:H50)</f>
        <v>330040.97999999986</v>
      </c>
    </row>
    <row r="30" spans="1:9" s="5" customFormat="1" ht="15.75" x14ac:dyDescent="0.25">
      <c r="B30" s="6"/>
      <c r="C30" s="7"/>
      <c r="D30" s="8"/>
      <c r="E30" s="8"/>
      <c r="F30" s="8"/>
      <c r="G30" s="8"/>
      <c r="H30" s="8"/>
    </row>
    <row r="31" spans="1:9" ht="18.75" x14ac:dyDescent="0.25">
      <c r="A31" s="10"/>
      <c r="B31" s="24">
        <v>21101</v>
      </c>
      <c r="C31" s="26" t="s">
        <v>16</v>
      </c>
      <c r="D31" s="11">
        <v>76815</v>
      </c>
      <c r="E31" s="11">
        <v>275024.70999999996</v>
      </c>
      <c r="F31" s="11">
        <v>275024.70999999996</v>
      </c>
      <c r="G31" s="11">
        <v>275024.70999999996</v>
      </c>
      <c r="H31" s="11">
        <f t="shared" ref="H31:H48" si="2">E31-G31</f>
        <v>0</v>
      </c>
      <c r="I31"/>
    </row>
    <row r="32" spans="1:9" ht="54" x14ac:dyDescent="0.25">
      <c r="A32" s="10"/>
      <c r="B32" s="24">
        <v>21401</v>
      </c>
      <c r="C32" s="26" t="s">
        <v>30</v>
      </c>
      <c r="D32" s="11">
        <v>0</v>
      </c>
      <c r="E32" s="11">
        <v>34555.21</v>
      </c>
      <c r="F32" s="11">
        <v>29518.01</v>
      </c>
      <c r="G32" s="11">
        <v>29518.01</v>
      </c>
      <c r="H32" s="11">
        <f t="shared" si="2"/>
        <v>5037.2000000000007</v>
      </c>
      <c r="I32"/>
    </row>
    <row r="33" spans="1:9" ht="18.75" x14ac:dyDescent="0.25">
      <c r="A33" s="10"/>
      <c r="B33" s="24">
        <v>21501</v>
      </c>
      <c r="C33" s="26" t="s">
        <v>17</v>
      </c>
      <c r="D33" s="11">
        <v>32868</v>
      </c>
      <c r="E33" s="11">
        <v>0</v>
      </c>
      <c r="F33" s="11">
        <v>0</v>
      </c>
      <c r="G33" s="11">
        <v>0</v>
      </c>
      <c r="H33" s="11">
        <f t="shared" si="2"/>
        <v>0</v>
      </c>
      <c r="I33"/>
    </row>
    <row r="34" spans="1:9" ht="18.75" x14ac:dyDescent="0.25">
      <c r="A34" s="10"/>
      <c r="B34" s="24">
        <v>21601</v>
      </c>
      <c r="C34" s="26" t="s">
        <v>31</v>
      </c>
      <c r="D34" s="11">
        <v>0</v>
      </c>
      <c r="E34" s="11">
        <v>18640.45</v>
      </c>
      <c r="F34" s="11">
        <v>18640.45</v>
      </c>
      <c r="G34" s="11">
        <v>18640.45</v>
      </c>
      <c r="H34" s="11">
        <f t="shared" si="2"/>
        <v>0</v>
      </c>
      <c r="I34"/>
    </row>
    <row r="35" spans="1:9" ht="54" x14ac:dyDescent="0.25">
      <c r="A35" s="10"/>
      <c r="B35" s="24">
        <v>22104</v>
      </c>
      <c r="C35" s="26" t="s">
        <v>32</v>
      </c>
      <c r="D35" s="11">
        <v>0</v>
      </c>
      <c r="E35" s="11">
        <v>173461.53</v>
      </c>
      <c r="F35" s="11">
        <v>150978.98000000001</v>
      </c>
      <c r="G35" s="11">
        <v>150978.98000000001</v>
      </c>
      <c r="H35" s="11">
        <f t="shared" si="2"/>
        <v>22482.549999999988</v>
      </c>
      <c r="I35"/>
    </row>
    <row r="36" spans="1:9" ht="18.75" x14ac:dyDescent="0.25">
      <c r="A36" s="10"/>
      <c r="B36" s="24">
        <v>22301</v>
      </c>
      <c r="C36" s="26" t="s">
        <v>72</v>
      </c>
      <c r="D36" s="11">
        <v>0</v>
      </c>
      <c r="E36" s="11">
        <v>449</v>
      </c>
      <c r="F36" s="11">
        <v>449</v>
      </c>
      <c r="G36" s="11">
        <v>449</v>
      </c>
      <c r="H36" s="11">
        <f t="shared" si="2"/>
        <v>0</v>
      </c>
      <c r="I36"/>
    </row>
    <row r="37" spans="1:9" ht="18.75" x14ac:dyDescent="0.25">
      <c r="A37" s="10"/>
      <c r="B37" s="24">
        <v>24601</v>
      </c>
      <c r="C37" s="26" t="s">
        <v>33</v>
      </c>
      <c r="D37" s="11">
        <v>0</v>
      </c>
      <c r="E37" s="11">
        <v>13292.26</v>
      </c>
      <c r="F37" s="11">
        <v>12642.26</v>
      </c>
      <c r="G37" s="11">
        <v>12642.26</v>
      </c>
      <c r="H37" s="11">
        <f t="shared" si="2"/>
        <v>650</v>
      </c>
      <c r="I37"/>
    </row>
    <row r="38" spans="1:9" ht="18.75" x14ac:dyDescent="0.25">
      <c r="A38" s="10"/>
      <c r="B38" s="24">
        <v>24701</v>
      </c>
      <c r="C38" s="26" t="s">
        <v>34</v>
      </c>
      <c r="D38" s="11">
        <v>0</v>
      </c>
      <c r="E38" s="11">
        <v>1470</v>
      </c>
      <c r="F38" s="11">
        <v>1470</v>
      </c>
      <c r="G38" s="11">
        <v>1470</v>
      </c>
      <c r="H38" s="11">
        <f t="shared" si="2"/>
        <v>0</v>
      </c>
      <c r="I38"/>
    </row>
    <row r="39" spans="1:9" ht="18.75" x14ac:dyDescent="0.25">
      <c r="A39" s="10"/>
      <c r="B39" s="24">
        <v>24801</v>
      </c>
      <c r="C39" s="26" t="s">
        <v>35</v>
      </c>
      <c r="D39" s="11">
        <v>0</v>
      </c>
      <c r="E39" s="11">
        <v>21320.3</v>
      </c>
      <c r="F39" s="11">
        <v>21320.3</v>
      </c>
      <c r="G39" s="11">
        <v>21320.3</v>
      </c>
      <c r="H39" s="11">
        <f t="shared" si="2"/>
        <v>0</v>
      </c>
      <c r="I39"/>
    </row>
    <row r="40" spans="1:9" ht="36" x14ac:dyDescent="0.25">
      <c r="A40" s="10"/>
      <c r="B40" s="24">
        <v>24901</v>
      </c>
      <c r="C40" s="26" t="s">
        <v>36</v>
      </c>
      <c r="D40" s="11">
        <v>0</v>
      </c>
      <c r="E40" s="11">
        <v>6434.8099999999995</v>
      </c>
      <c r="F40" s="11">
        <v>6434.8099999999995</v>
      </c>
      <c r="G40" s="11">
        <v>6434.8099999999995</v>
      </c>
      <c r="H40" s="11">
        <f t="shared" si="2"/>
        <v>0</v>
      </c>
      <c r="I40"/>
    </row>
    <row r="41" spans="1:9" ht="18.75" x14ac:dyDescent="0.25">
      <c r="A41" s="10"/>
      <c r="B41" s="24">
        <v>25301</v>
      </c>
      <c r="C41" s="26" t="s">
        <v>37</v>
      </c>
      <c r="D41" s="11">
        <v>0</v>
      </c>
      <c r="E41" s="11">
        <v>7588.0400000000009</v>
      </c>
      <c r="F41" s="11">
        <v>7588.0400000000009</v>
      </c>
      <c r="G41" s="11">
        <v>7588.0400000000009</v>
      </c>
      <c r="H41" s="11">
        <f t="shared" si="2"/>
        <v>0</v>
      </c>
      <c r="I41"/>
    </row>
    <row r="42" spans="1:9" ht="18.75" x14ac:dyDescent="0.25">
      <c r="A42" s="10"/>
      <c r="B42" s="24">
        <v>25401</v>
      </c>
      <c r="C42" s="26" t="s">
        <v>73</v>
      </c>
      <c r="D42" s="11">
        <v>0</v>
      </c>
      <c r="E42" s="11">
        <v>40195.910000000003</v>
      </c>
      <c r="F42" s="11">
        <v>15195.91</v>
      </c>
      <c r="G42" s="11">
        <v>15195.91</v>
      </c>
      <c r="H42" s="11">
        <f t="shared" si="2"/>
        <v>25000.000000000004</v>
      </c>
      <c r="I42"/>
    </row>
    <row r="43" spans="1:9" ht="72" x14ac:dyDescent="0.25">
      <c r="A43" s="10"/>
      <c r="B43" s="24">
        <v>26103</v>
      </c>
      <c r="C43" s="26" t="s">
        <v>18</v>
      </c>
      <c r="D43" s="11">
        <v>131471</v>
      </c>
      <c r="E43" s="11">
        <v>170245.77000000002</v>
      </c>
      <c r="F43" s="11">
        <v>117723.02</v>
      </c>
      <c r="G43" s="11">
        <v>117723.02</v>
      </c>
      <c r="H43" s="11">
        <f t="shared" si="2"/>
        <v>52522.750000000015</v>
      </c>
      <c r="I43"/>
    </row>
    <row r="44" spans="1:9" ht="18.75" x14ac:dyDescent="0.25">
      <c r="A44" s="10"/>
      <c r="B44" s="24">
        <v>27101</v>
      </c>
      <c r="C44" s="26" t="s">
        <v>78</v>
      </c>
      <c r="D44" s="11">
        <v>0</v>
      </c>
      <c r="E44" s="11">
        <v>182939.14</v>
      </c>
      <c r="F44" s="11">
        <v>0</v>
      </c>
      <c r="G44" s="11">
        <v>0</v>
      </c>
      <c r="H44" s="11">
        <f t="shared" si="2"/>
        <v>182939.14</v>
      </c>
      <c r="I44"/>
    </row>
    <row r="45" spans="1:9" ht="18.75" x14ac:dyDescent="0.25">
      <c r="A45" s="10"/>
      <c r="B45" s="24">
        <v>27201</v>
      </c>
      <c r="C45" s="26" t="s">
        <v>38</v>
      </c>
      <c r="D45" s="11">
        <v>0</v>
      </c>
      <c r="E45" s="11">
        <v>52337.249999999884</v>
      </c>
      <c r="F45" s="11">
        <v>10967.91</v>
      </c>
      <c r="G45" s="11">
        <v>10967.91</v>
      </c>
      <c r="H45" s="11">
        <f t="shared" si="2"/>
        <v>41369.33999999988</v>
      </c>
      <c r="I45"/>
    </row>
    <row r="46" spans="1:9" ht="36" x14ac:dyDescent="0.25">
      <c r="A46" s="10"/>
      <c r="B46" s="24">
        <v>27501</v>
      </c>
      <c r="C46" s="26" t="s">
        <v>74</v>
      </c>
      <c r="D46" s="11">
        <v>0</v>
      </c>
      <c r="E46" s="11">
        <v>332.12</v>
      </c>
      <c r="F46" s="11">
        <v>332.12</v>
      </c>
      <c r="G46" s="11">
        <v>332.12</v>
      </c>
      <c r="H46" s="11">
        <f t="shared" si="2"/>
        <v>0</v>
      </c>
      <c r="I46"/>
    </row>
    <row r="47" spans="1:9" ht="18.75" x14ac:dyDescent="0.25">
      <c r="A47" s="10"/>
      <c r="B47" s="24">
        <v>29101</v>
      </c>
      <c r="C47" s="26" t="s">
        <v>39</v>
      </c>
      <c r="D47" s="11">
        <v>0</v>
      </c>
      <c r="E47" s="11">
        <v>0</v>
      </c>
      <c r="F47" s="11">
        <v>0</v>
      </c>
      <c r="G47" s="11">
        <v>0</v>
      </c>
      <c r="H47" s="11">
        <f t="shared" si="2"/>
        <v>0</v>
      </c>
      <c r="I47"/>
    </row>
    <row r="48" spans="1:9" ht="36" x14ac:dyDescent="0.25">
      <c r="A48" s="10"/>
      <c r="B48" s="24">
        <v>29201</v>
      </c>
      <c r="C48" s="26" t="s">
        <v>40</v>
      </c>
      <c r="D48" s="11">
        <v>0</v>
      </c>
      <c r="E48" s="11">
        <v>2739.04</v>
      </c>
      <c r="F48" s="11">
        <v>2739.04</v>
      </c>
      <c r="G48" s="11">
        <v>2739.04</v>
      </c>
      <c r="H48" s="11">
        <f t="shared" si="2"/>
        <v>0</v>
      </c>
      <c r="I48"/>
    </row>
    <row r="49" spans="1:10" ht="54" x14ac:dyDescent="0.25">
      <c r="A49" s="10"/>
      <c r="B49" s="24">
        <v>29301</v>
      </c>
      <c r="C49" s="26" t="s">
        <v>41</v>
      </c>
      <c r="D49" s="11">
        <v>0</v>
      </c>
      <c r="E49" s="11">
        <v>18049.599999999999</v>
      </c>
      <c r="F49" s="11">
        <v>18049.599999999999</v>
      </c>
      <c r="G49" s="11">
        <v>18049.599999999999</v>
      </c>
      <c r="H49" s="11">
        <f>E49-G49</f>
        <v>0</v>
      </c>
      <c r="I49"/>
    </row>
    <row r="50" spans="1:10" ht="36" x14ac:dyDescent="0.25">
      <c r="A50" s="10"/>
      <c r="B50" s="24">
        <v>29401</v>
      </c>
      <c r="C50" s="26" t="s">
        <v>80</v>
      </c>
      <c r="D50" s="11">
        <v>0</v>
      </c>
      <c r="E50" s="11">
        <v>2360</v>
      </c>
      <c r="F50" s="11">
        <v>2320</v>
      </c>
      <c r="G50" s="11">
        <v>2320</v>
      </c>
      <c r="H50" s="11">
        <f>E50-G50</f>
        <v>40</v>
      </c>
      <c r="I50"/>
    </row>
    <row r="51" spans="1:10" x14ac:dyDescent="0.25">
      <c r="A51" s="10"/>
      <c r="C51" s="1"/>
      <c r="D51" s="4"/>
      <c r="E51" s="4"/>
      <c r="F51" s="4"/>
      <c r="G51" s="4"/>
      <c r="H51" s="4"/>
    </row>
    <row r="52" spans="1:10" s="20" customFormat="1" ht="18.75" x14ac:dyDescent="0.25">
      <c r="A52" s="18">
        <v>3000</v>
      </c>
      <c r="B52" s="22" t="s">
        <v>67</v>
      </c>
      <c r="C52" s="18"/>
      <c r="D52" s="19">
        <f>SUM(D54:D80)</f>
        <v>0</v>
      </c>
      <c r="E52" s="19">
        <f>SUM(E54:E80)</f>
        <v>27403670.819999993</v>
      </c>
      <c r="F52" s="19">
        <f>SUM(F54:F80)</f>
        <v>23725422.740000002</v>
      </c>
      <c r="G52" s="19">
        <f>SUM(G54:G80)</f>
        <v>23725422.740000002</v>
      </c>
      <c r="H52" s="19">
        <f>SUM(H54:H80)</f>
        <v>3678248.08</v>
      </c>
    </row>
    <row r="54" spans="1:10" ht="18.75" x14ac:dyDescent="0.25">
      <c r="A54" s="10"/>
      <c r="B54" s="24">
        <v>31101</v>
      </c>
      <c r="C54" s="26" t="s">
        <v>42</v>
      </c>
      <c r="D54" s="11">
        <v>0</v>
      </c>
      <c r="E54" s="11">
        <v>2661987.4699999997</v>
      </c>
      <c r="F54" s="11">
        <v>2418015.42</v>
      </c>
      <c r="G54" s="11">
        <v>2418015.42</v>
      </c>
      <c r="H54" s="11">
        <f t="shared" ref="H54:H80" si="3">E54-G54</f>
        <v>243972.04999999981</v>
      </c>
      <c r="I54"/>
      <c r="J54"/>
    </row>
    <row r="55" spans="1:10" ht="18.75" x14ac:dyDescent="0.25">
      <c r="A55" s="10"/>
      <c r="B55" s="24">
        <v>31401</v>
      </c>
      <c r="C55" s="26" t="s">
        <v>43</v>
      </c>
      <c r="D55" s="11">
        <v>0</v>
      </c>
      <c r="E55" s="11">
        <v>28880.52</v>
      </c>
      <c r="F55" s="11">
        <v>28880.52</v>
      </c>
      <c r="G55" s="11">
        <v>28880.52</v>
      </c>
      <c r="H55" s="11">
        <f t="shared" si="3"/>
        <v>0</v>
      </c>
      <c r="I55"/>
      <c r="J55"/>
    </row>
    <row r="56" spans="1:10" ht="36" x14ac:dyDescent="0.25">
      <c r="A56" s="10"/>
      <c r="B56" s="24">
        <v>31701</v>
      </c>
      <c r="C56" s="26" t="s">
        <v>44</v>
      </c>
      <c r="D56" s="11">
        <v>0</v>
      </c>
      <c r="E56" s="11">
        <v>6877.49</v>
      </c>
      <c r="F56" s="11">
        <v>5299.9400000000005</v>
      </c>
      <c r="G56" s="11">
        <v>5299.9400000000005</v>
      </c>
      <c r="H56" s="11">
        <f t="shared" si="3"/>
        <v>1577.5499999999993</v>
      </c>
      <c r="I56"/>
      <c r="J56"/>
    </row>
    <row r="57" spans="1:10" ht="18.75" x14ac:dyDescent="0.25">
      <c r="A57" s="10"/>
      <c r="B57" s="24">
        <v>31801</v>
      </c>
      <c r="C57" s="26" t="s">
        <v>45</v>
      </c>
      <c r="D57" s="11">
        <v>0</v>
      </c>
      <c r="E57" s="11">
        <v>621604.24</v>
      </c>
      <c r="F57" s="11">
        <v>404352.78</v>
      </c>
      <c r="G57" s="11">
        <v>404352.78</v>
      </c>
      <c r="H57" s="11">
        <f t="shared" si="3"/>
        <v>217251.45999999996</v>
      </c>
      <c r="I57"/>
      <c r="J57"/>
    </row>
    <row r="58" spans="1:10" ht="36" x14ac:dyDescent="0.25">
      <c r="A58" s="10"/>
      <c r="B58" s="24">
        <v>32301</v>
      </c>
      <c r="C58" s="26" t="s">
        <v>75</v>
      </c>
      <c r="D58" s="11">
        <v>0</v>
      </c>
      <c r="E58" s="11">
        <v>28510.68</v>
      </c>
      <c r="F58" s="11">
        <v>28510.68</v>
      </c>
      <c r="G58" s="11">
        <v>28510.68</v>
      </c>
      <c r="H58" s="11">
        <f t="shared" si="3"/>
        <v>0</v>
      </c>
      <c r="I58"/>
      <c r="J58"/>
    </row>
    <row r="59" spans="1:10" ht="72" x14ac:dyDescent="0.25">
      <c r="A59" s="10"/>
      <c r="B59" s="24">
        <v>32502</v>
      </c>
      <c r="C59" s="26" t="s">
        <v>46</v>
      </c>
      <c r="D59" s="11">
        <v>0</v>
      </c>
      <c r="E59" s="11">
        <v>230300</v>
      </c>
      <c r="F59" s="11">
        <v>98761.1</v>
      </c>
      <c r="G59" s="11">
        <v>98761.1</v>
      </c>
      <c r="H59" s="11">
        <f t="shared" si="3"/>
        <v>131538.9</v>
      </c>
      <c r="I59"/>
      <c r="J59"/>
    </row>
    <row r="60" spans="1:10" ht="54" x14ac:dyDescent="0.25">
      <c r="A60" s="10"/>
      <c r="B60" s="24">
        <v>32505</v>
      </c>
      <c r="C60" s="26" t="s">
        <v>76</v>
      </c>
      <c r="D60" s="11">
        <v>0</v>
      </c>
      <c r="E60" s="11">
        <v>39800</v>
      </c>
      <c r="F60" s="11">
        <v>24638.61</v>
      </c>
      <c r="G60" s="11">
        <v>24638.61</v>
      </c>
      <c r="H60" s="11">
        <f t="shared" si="3"/>
        <v>15161.39</v>
      </c>
      <c r="I60"/>
      <c r="J60"/>
    </row>
    <row r="61" spans="1:10" ht="18.75" x14ac:dyDescent="0.25">
      <c r="A61" s="10"/>
      <c r="B61" s="24">
        <v>32701</v>
      </c>
      <c r="C61" s="26" t="s">
        <v>47</v>
      </c>
      <c r="D61" s="11">
        <v>0</v>
      </c>
      <c r="E61" s="11">
        <v>271496.39999999991</v>
      </c>
      <c r="F61" s="11">
        <v>18217.36</v>
      </c>
      <c r="G61" s="11">
        <v>18217.36</v>
      </c>
      <c r="H61" s="11">
        <f t="shared" si="3"/>
        <v>253279.03999999992</v>
      </c>
      <c r="I61"/>
      <c r="J61"/>
    </row>
    <row r="62" spans="1:10" ht="36" x14ac:dyDescent="0.25">
      <c r="A62" s="10"/>
      <c r="B62" s="24">
        <v>33104</v>
      </c>
      <c r="C62" s="26" t="s">
        <v>77</v>
      </c>
      <c r="D62" s="11">
        <v>0</v>
      </c>
      <c r="E62" s="11">
        <v>557656.08000000007</v>
      </c>
      <c r="F62" s="11">
        <v>557656.07999999996</v>
      </c>
      <c r="G62" s="11">
        <v>557656.07999999996</v>
      </c>
      <c r="H62" s="11">
        <f t="shared" si="3"/>
        <v>0</v>
      </c>
      <c r="I62"/>
      <c r="J62"/>
    </row>
    <row r="63" spans="1:10" ht="36" x14ac:dyDescent="0.25">
      <c r="A63" s="10"/>
      <c r="B63" s="24">
        <v>33401</v>
      </c>
      <c r="C63" s="26" t="s">
        <v>48</v>
      </c>
      <c r="D63" s="11">
        <v>0</v>
      </c>
      <c r="E63" s="11">
        <v>359592.49000000005</v>
      </c>
      <c r="F63" s="11">
        <v>351272.48999999993</v>
      </c>
      <c r="G63" s="11">
        <v>351272.48999999993</v>
      </c>
      <c r="H63" s="11">
        <f t="shared" si="3"/>
        <v>8320.0000000001164</v>
      </c>
      <c r="I63"/>
      <c r="J63"/>
    </row>
    <row r="64" spans="1:10" ht="18.75" x14ac:dyDescent="0.25">
      <c r="A64" s="10"/>
      <c r="B64" s="24">
        <v>33602</v>
      </c>
      <c r="C64" s="26" t="s">
        <v>49</v>
      </c>
      <c r="D64" s="11">
        <v>0</v>
      </c>
      <c r="E64" s="11">
        <v>121014.2</v>
      </c>
      <c r="F64" s="11">
        <v>67796.2</v>
      </c>
      <c r="G64" s="11">
        <v>67796.2</v>
      </c>
      <c r="H64" s="11">
        <f t="shared" si="3"/>
        <v>53218</v>
      </c>
      <c r="I64"/>
      <c r="J64"/>
    </row>
    <row r="65" spans="1:10" ht="54" x14ac:dyDescent="0.25">
      <c r="A65" s="10"/>
      <c r="B65" s="24">
        <v>33605</v>
      </c>
      <c r="C65" s="26" t="s">
        <v>50</v>
      </c>
      <c r="D65" s="11">
        <v>0</v>
      </c>
      <c r="E65" s="11">
        <v>471920</v>
      </c>
      <c r="F65" s="11">
        <v>411968</v>
      </c>
      <c r="G65" s="11">
        <v>411968</v>
      </c>
      <c r="H65" s="11">
        <f t="shared" si="3"/>
        <v>59952</v>
      </c>
      <c r="I65"/>
      <c r="J65"/>
    </row>
    <row r="66" spans="1:10" ht="18.75" x14ac:dyDescent="0.25">
      <c r="A66" s="10"/>
      <c r="B66" s="24">
        <v>33606</v>
      </c>
      <c r="C66" s="26" t="s">
        <v>51</v>
      </c>
      <c r="D66" s="11">
        <v>0</v>
      </c>
      <c r="E66" s="11">
        <v>29310</v>
      </c>
      <c r="F66" s="11">
        <v>27439.989999999998</v>
      </c>
      <c r="G66" s="11">
        <v>27439.989999999998</v>
      </c>
      <c r="H66" s="11">
        <f t="shared" si="3"/>
        <v>1870.010000000002</v>
      </c>
      <c r="I66"/>
      <c r="J66"/>
    </row>
    <row r="67" spans="1:10" ht="18.75" x14ac:dyDescent="0.25">
      <c r="A67" s="10"/>
      <c r="B67" s="24">
        <v>33801</v>
      </c>
      <c r="C67" s="26" t="s">
        <v>52</v>
      </c>
      <c r="D67" s="11">
        <v>0</v>
      </c>
      <c r="E67" s="11">
        <v>3848827.29</v>
      </c>
      <c r="F67" s="11">
        <v>3063400</v>
      </c>
      <c r="G67" s="11">
        <v>3063400</v>
      </c>
      <c r="H67" s="11">
        <f t="shared" si="3"/>
        <v>785427.29</v>
      </c>
      <c r="I67"/>
      <c r="J67"/>
    </row>
    <row r="68" spans="1:10" ht="18.75" x14ac:dyDescent="0.25">
      <c r="A68" s="10"/>
      <c r="B68" s="24">
        <v>33903</v>
      </c>
      <c r="C68" s="26" t="s">
        <v>53</v>
      </c>
      <c r="D68" s="11">
        <v>0</v>
      </c>
      <c r="E68" s="11">
        <v>1923432.3999999985</v>
      </c>
      <c r="F68" s="11">
        <v>1505436.4</v>
      </c>
      <c r="G68" s="11">
        <v>1505436.4</v>
      </c>
      <c r="H68" s="11">
        <f t="shared" si="3"/>
        <v>417995.9999999986</v>
      </c>
      <c r="I68"/>
      <c r="J68"/>
    </row>
    <row r="69" spans="1:10" ht="18.75" x14ac:dyDescent="0.25">
      <c r="A69" s="10"/>
      <c r="B69" s="24">
        <v>34101</v>
      </c>
      <c r="C69" s="26" t="s">
        <v>54</v>
      </c>
      <c r="D69" s="11">
        <v>0</v>
      </c>
      <c r="E69" s="11">
        <v>31499.999999999996</v>
      </c>
      <c r="F69" s="11">
        <v>26719.67</v>
      </c>
      <c r="G69" s="11">
        <v>26719.67</v>
      </c>
      <c r="H69" s="11">
        <f t="shared" si="3"/>
        <v>4780.3299999999981</v>
      </c>
      <c r="I69"/>
      <c r="J69"/>
    </row>
    <row r="70" spans="1:10" ht="36" x14ac:dyDescent="0.25">
      <c r="A70" s="10"/>
      <c r="B70" s="24">
        <v>34401</v>
      </c>
      <c r="C70" s="26" t="s">
        <v>69</v>
      </c>
      <c r="D70" s="11">
        <v>0</v>
      </c>
      <c r="E70" s="11">
        <v>0</v>
      </c>
      <c r="F70" s="11">
        <v>0</v>
      </c>
      <c r="G70" s="11">
        <v>0</v>
      </c>
      <c r="H70" s="11">
        <f t="shared" si="3"/>
        <v>0</v>
      </c>
      <c r="I70"/>
      <c r="J70"/>
    </row>
    <row r="71" spans="1:10" ht="18.75" x14ac:dyDescent="0.25">
      <c r="A71" s="10"/>
      <c r="B71" s="24">
        <v>34501</v>
      </c>
      <c r="C71" s="26" t="s">
        <v>55</v>
      </c>
      <c r="D71" s="11">
        <v>0</v>
      </c>
      <c r="E71" s="11">
        <v>288303.25</v>
      </c>
      <c r="F71" s="11">
        <v>288303.25</v>
      </c>
      <c r="G71" s="11">
        <v>288303.25</v>
      </c>
      <c r="H71" s="11">
        <f t="shared" si="3"/>
        <v>0</v>
      </c>
      <c r="I71"/>
      <c r="J71"/>
    </row>
    <row r="72" spans="1:10" ht="54" x14ac:dyDescent="0.25">
      <c r="A72" s="10"/>
      <c r="B72" s="24">
        <v>35501</v>
      </c>
      <c r="C72" s="26" t="s">
        <v>56</v>
      </c>
      <c r="D72" s="11">
        <v>0</v>
      </c>
      <c r="E72" s="11">
        <v>12804.099999999999</v>
      </c>
      <c r="F72" s="11">
        <v>12752.710000000001</v>
      </c>
      <c r="G72" s="11">
        <v>12752.710000000001</v>
      </c>
      <c r="H72" s="11">
        <f t="shared" si="3"/>
        <v>51.389999999997599</v>
      </c>
      <c r="I72"/>
      <c r="J72"/>
    </row>
    <row r="73" spans="1:10" ht="36" x14ac:dyDescent="0.25">
      <c r="A73" s="10"/>
      <c r="B73" s="24">
        <v>35701</v>
      </c>
      <c r="C73" s="26" t="s">
        <v>57</v>
      </c>
      <c r="D73" s="11">
        <v>0</v>
      </c>
      <c r="E73" s="11">
        <v>323457.82999999996</v>
      </c>
      <c r="F73" s="11">
        <v>305683.69</v>
      </c>
      <c r="G73" s="11">
        <v>305683.69</v>
      </c>
      <c r="H73" s="11">
        <f t="shared" si="3"/>
        <v>17774.139999999956</v>
      </c>
      <c r="I73"/>
      <c r="J73"/>
    </row>
    <row r="74" spans="1:10" ht="18.75" x14ac:dyDescent="0.25">
      <c r="A74" s="10"/>
      <c r="B74" s="24">
        <v>35901</v>
      </c>
      <c r="C74" s="26" t="s">
        <v>58</v>
      </c>
      <c r="D74" s="11">
        <v>0</v>
      </c>
      <c r="E74" s="11">
        <v>32798.869999999995</v>
      </c>
      <c r="F74" s="11">
        <v>27393.47</v>
      </c>
      <c r="G74" s="11">
        <v>27393.47</v>
      </c>
      <c r="H74" s="11">
        <f t="shared" si="3"/>
        <v>5405.3999999999942</v>
      </c>
      <c r="I74"/>
      <c r="J74"/>
    </row>
    <row r="75" spans="1:10" ht="36" x14ac:dyDescent="0.25">
      <c r="A75" s="10"/>
      <c r="B75" s="24">
        <v>36901</v>
      </c>
      <c r="C75" s="26" t="s">
        <v>59</v>
      </c>
      <c r="D75" s="11">
        <v>0</v>
      </c>
      <c r="E75" s="11">
        <v>233835.78</v>
      </c>
      <c r="F75" s="11">
        <v>128366.63</v>
      </c>
      <c r="G75" s="11">
        <v>128366.63</v>
      </c>
      <c r="H75" s="11">
        <f t="shared" si="3"/>
        <v>105469.15</v>
      </c>
      <c r="I75"/>
      <c r="J75"/>
    </row>
    <row r="76" spans="1:10" ht="54" x14ac:dyDescent="0.25">
      <c r="A76" s="10"/>
      <c r="B76" s="24">
        <v>37104</v>
      </c>
      <c r="C76" s="26" t="s">
        <v>60</v>
      </c>
      <c r="D76" s="11">
        <v>0</v>
      </c>
      <c r="E76" s="11">
        <v>2248380.79</v>
      </c>
      <c r="F76" s="11">
        <v>1654555.08</v>
      </c>
      <c r="G76" s="11">
        <v>1654555.08</v>
      </c>
      <c r="H76" s="11">
        <f t="shared" si="3"/>
        <v>593825.71</v>
      </c>
      <c r="I76"/>
      <c r="J76"/>
    </row>
    <row r="77" spans="1:10" ht="36" x14ac:dyDescent="0.25">
      <c r="A77" s="10"/>
      <c r="B77" s="24">
        <v>37201</v>
      </c>
      <c r="C77" s="26" t="s">
        <v>61</v>
      </c>
      <c r="D77" s="11">
        <v>0</v>
      </c>
      <c r="E77" s="11">
        <v>453626.94000000006</v>
      </c>
      <c r="F77" s="11">
        <v>242900.15000000002</v>
      </c>
      <c r="G77" s="11">
        <v>242900.15000000002</v>
      </c>
      <c r="H77" s="11">
        <f t="shared" si="3"/>
        <v>210726.79000000004</v>
      </c>
      <c r="I77"/>
      <c r="J77"/>
    </row>
    <row r="78" spans="1:10" ht="36" x14ac:dyDescent="0.25">
      <c r="A78" s="10"/>
      <c r="B78" s="24">
        <v>37504</v>
      </c>
      <c r="C78" s="26" t="s">
        <v>62</v>
      </c>
      <c r="D78" s="11">
        <v>0</v>
      </c>
      <c r="E78" s="11">
        <v>1343777.04</v>
      </c>
      <c r="F78" s="11">
        <v>828363.75</v>
      </c>
      <c r="G78" s="11">
        <v>828363.75</v>
      </c>
      <c r="H78" s="11">
        <f t="shared" si="3"/>
        <v>515413.29000000004</v>
      </c>
      <c r="I78"/>
      <c r="J78"/>
    </row>
    <row r="79" spans="1:10" ht="18.75" x14ac:dyDescent="0.25">
      <c r="A79" s="10"/>
      <c r="B79" s="24">
        <v>39202</v>
      </c>
      <c r="C79" s="26" t="s">
        <v>63</v>
      </c>
      <c r="D79" s="11">
        <v>0</v>
      </c>
      <c r="E79" s="11">
        <v>6356.77</v>
      </c>
      <c r="F79" s="11">
        <v>5679.77</v>
      </c>
      <c r="G79" s="11">
        <v>5679.77</v>
      </c>
      <c r="H79" s="11">
        <f t="shared" si="3"/>
        <v>677</v>
      </c>
      <c r="I79"/>
      <c r="J79"/>
    </row>
    <row r="80" spans="1:10" ht="18.75" x14ac:dyDescent="0.25">
      <c r="A80" s="10"/>
      <c r="B80" s="24">
        <v>39801</v>
      </c>
      <c r="C80" s="26" t="s">
        <v>65</v>
      </c>
      <c r="D80" s="11">
        <v>0</v>
      </c>
      <c r="E80" s="11">
        <v>11227620.189999999</v>
      </c>
      <c r="F80" s="11">
        <v>11193058.999999998</v>
      </c>
      <c r="G80" s="11">
        <v>11193058.999999998</v>
      </c>
      <c r="H80" s="11">
        <f t="shared" si="3"/>
        <v>34561.190000001341</v>
      </c>
      <c r="I80"/>
      <c r="J80"/>
    </row>
    <row r="81" spans="1:10" ht="18.75" x14ac:dyDescent="0.25">
      <c r="A81" s="10"/>
      <c r="B81" s="24"/>
      <c r="C81" s="26"/>
      <c r="D81" s="11"/>
      <c r="E81" s="11"/>
      <c r="F81" s="11"/>
      <c r="G81" s="11"/>
      <c r="H81" s="11"/>
      <c r="I81"/>
      <c r="J81"/>
    </row>
    <row r="82" spans="1:10" x14ac:dyDescent="0.25">
      <c r="I82"/>
      <c r="J82"/>
    </row>
    <row r="83" spans="1:10" s="20" customFormat="1" ht="18.75" x14ac:dyDescent="0.25">
      <c r="A83" s="18">
        <v>39910</v>
      </c>
      <c r="B83" s="22" t="s">
        <v>68</v>
      </c>
      <c r="C83" s="18"/>
      <c r="D83" s="19">
        <f>SUM(D85:D85)</f>
        <v>0</v>
      </c>
      <c r="E83" s="19">
        <f>SUM(E85:E85)</f>
        <v>360000</v>
      </c>
      <c r="F83" s="19">
        <f>SUM(F85:F85)</f>
        <v>236000</v>
      </c>
      <c r="G83" s="19">
        <f>SUM(G85:G85)</f>
        <v>236000</v>
      </c>
      <c r="H83" s="19">
        <f t="shared" ref="H83" si="4">SUM(H85)</f>
        <v>124000</v>
      </c>
    </row>
    <row r="85" spans="1:10" ht="36" x14ac:dyDescent="0.25">
      <c r="A85" s="10"/>
      <c r="B85" s="24">
        <v>44106</v>
      </c>
      <c r="C85" s="26" t="s">
        <v>66</v>
      </c>
      <c r="D85" s="11">
        <v>0</v>
      </c>
      <c r="E85" s="11">
        <v>360000</v>
      </c>
      <c r="F85" s="11">
        <v>236000</v>
      </c>
      <c r="G85" s="11">
        <v>236000</v>
      </c>
      <c r="H85" s="11">
        <f t="shared" ref="H85" si="5">E85-G85</f>
        <v>124000</v>
      </c>
      <c r="I85"/>
    </row>
    <row r="87" spans="1:10" s="20" customFormat="1" ht="18.75" x14ac:dyDescent="0.25">
      <c r="A87" s="18"/>
      <c r="B87" s="22" t="s">
        <v>70</v>
      </c>
      <c r="C87" s="18"/>
    </row>
    <row r="88" spans="1:10" ht="18.75" x14ac:dyDescent="0.25">
      <c r="D88" s="19">
        <f>SUM(D89:D90)</f>
        <v>0</v>
      </c>
      <c r="E88" s="19">
        <f>SUM(E89:E90)</f>
        <v>4133196.08</v>
      </c>
      <c r="F88" s="19">
        <f>SUM(F89:F90)</f>
        <v>319300.07</v>
      </c>
      <c r="G88" s="19">
        <f>SUM(G89:G90)</f>
        <v>319300.07</v>
      </c>
      <c r="H88" s="19">
        <f>SUM(H89:H90)</f>
        <v>3813896.0100000002</v>
      </c>
    </row>
    <row r="89" spans="1:10" ht="36" x14ac:dyDescent="0.25">
      <c r="A89" s="10"/>
      <c r="B89" s="24">
        <v>39401</v>
      </c>
      <c r="C89" s="26" t="s">
        <v>64</v>
      </c>
      <c r="D89" s="11">
        <v>0</v>
      </c>
      <c r="E89" s="11">
        <v>3873196.08</v>
      </c>
      <c r="F89" s="11">
        <v>59300.07</v>
      </c>
      <c r="G89" s="11">
        <v>59300.07</v>
      </c>
      <c r="H89" s="11">
        <f>E89-G89</f>
        <v>3813896.0100000002</v>
      </c>
      <c r="I89"/>
    </row>
    <row r="90" spans="1:10" ht="18.75" x14ac:dyDescent="0.25">
      <c r="A90" s="10"/>
      <c r="B90" s="24">
        <v>39910</v>
      </c>
      <c r="C90" s="26" t="s">
        <v>79</v>
      </c>
      <c r="D90" s="11">
        <v>0</v>
      </c>
      <c r="E90" s="11">
        <v>260000</v>
      </c>
      <c r="F90" s="11">
        <v>260000</v>
      </c>
      <c r="G90" s="11">
        <v>260000</v>
      </c>
      <c r="H90" s="11">
        <f>E90-G90</f>
        <v>0</v>
      </c>
      <c r="I90"/>
    </row>
  </sheetData>
  <mergeCells count="1">
    <mergeCell ref="D5:E5"/>
  </mergeCells>
  <printOptions horizont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XXXI A</vt:lpstr>
      <vt:lpstr>'XXXI 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Avila Leyva</dc:creator>
  <cp:lastModifiedBy>Rocio Alejandra Leco Romero</cp:lastModifiedBy>
  <cp:lastPrinted>2019-07-04T21:56:18Z</cp:lastPrinted>
  <dcterms:created xsi:type="dcterms:W3CDTF">2019-06-05T16:41:08Z</dcterms:created>
  <dcterms:modified xsi:type="dcterms:W3CDTF">2024-01-16T18:12:29Z</dcterms:modified>
</cp:coreProperties>
</file>