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45"/>
  </bookViews>
  <sheets>
    <sheet name="HEXAVALENTE DIC-2023" sheetId="1" r:id="rId1"/>
    <sheet name="ANTIINFLUENZA DIC 2023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C18" i="2"/>
  <c r="C50" i="2" s="1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19" i="2"/>
  <c r="H50" i="2" s="1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21" i="2"/>
  <c r="C22" i="2"/>
  <c r="C23" i="2"/>
  <c r="C24" i="2"/>
  <c r="C25" i="2"/>
  <c r="C26" i="2"/>
  <c r="C27" i="2"/>
  <c r="C28" i="2"/>
  <c r="C29" i="2"/>
  <c r="C30" i="2"/>
  <c r="C31" i="2"/>
  <c r="G50" i="2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19" i="1"/>
  <c r="C18" i="1" l="1"/>
  <c r="C50" i="1" s="1"/>
  <c r="B50" i="1" l="1"/>
  <c r="B50" i="2" l="1"/>
</calcChain>
</file>

<file path=xl/sharedStrings.xml><?xml version="1.0" encoding="utf-8"?>
<sst xmlns="http://schemas.openxmlformats.org/spreadsheetml/2006/main" count="260" uniqueCount="62">
  <si>
    <t>CENTRO NACIONAL PARA LA SALUD DE LA INFANCIA Y LA ADOLESCENCIA</t>
  </si>
  <si>
    <t>ENTIDAD FEDERATIVA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</si>
  <si>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</si>
  <si>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</si>
  <si>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</si>
  <si>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</si>
  <si>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</si>
  <si>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</si>
  <si>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</si>
  <si>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</si>
  <si>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</si>
  <si>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</si>
  <si>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</si>
  <si>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</si>
  <si>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</si>
  <si>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</si>
  <si>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</si>
  <si>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</si>
  <si>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</si>
  <si>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</si>
  <si>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</si>
  <si>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</si>
  <si>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</si>
  <si>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</si>
  <si>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</si>
  <si>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</si>
  <si>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</si>
  <si>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</si>
  <si>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</si>
  <si>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</si>
  <si>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</si>
  <si>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</si>
  <si>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</si>
  <si>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</si>
  <si>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Totales:</t>
  </si>
  <si>
    <t>SECRETARIA DE SALUD</t>
  </si>
  <si>
    <t>SUBSECRETARÍA DE PREVENCIÓN Y PROMOCIÓN DE LA SALUD</t>
  </si>
  <si>
    <t>Almacén Estatal de los Servicios de Salud del Estado</t>
  </si>
  <si>
    <t>Adjudicación Directa</t>
  </si>
  <si>
    <t>CENSIA-0030AD/2017</t>
  </si>
  <si>
    <t>Laboratorios de Biológicos y Reactivos de México, S. A. de C. V.</t>
  </si>
  <si>
    <t>020.000.6135.00</t>
  </si>
  <si>
    <t>Precio Unitario</t>
  </si>
  <si>
    <t xml:space="preserve">Número de Licitación o Adjudicación Directa </t>
  </si>
  <si>
    <t>Número de Contrato</t>
  </si>
  <si>
    <t>Vacuna contra Difteria, Tos Ferina, Tétanos, Hepaitis B, Poliomielitis y Haemophilus Influenzae Tipo B. (Hexavalente). 
Suspensión Inyectable. Cada frasco ámpula con 0.5 ml contiene: Toxoide Diftérico no menos de 20 UI.  Toxoide Tetánico no menos de 40 UI. Toxoide pertussis 25 µg. Hemaglutinina filamentosa 25 µg, Poliovirus tipo 1 inactivado (Mahoney) 40 U.  Poliovirus tipo 2 inactivado (MEF1) 8 U Poliovirus tipo 3 inactivado (Saukett) 32 U. 
Antígeno de superficie del virus de la Hepatitis B 10 µg. Polisacárido capsular de Haemophilus influenzae tipo b 12 µg. Conjugado a la proteina tetánica 22-36 µg.
Envase con 10 frascos ámpula con 1 dosis de 0.5 ml cada uno. Inmunización contra: Difteria, Tos ferina, Tétanos, Hepatitis B, Poliomielitis I, II y III, Haemophilus influenzae tipo b</t>
  </si>
  <si>
    <t xml:space="preserve">Institutos, Hospitales y Clínicas </t>
  </si>
  <si>
    <t>DICIEMBRE DE 2023</t>
  </si>
  <si>
    <t>DICIEMRE DE 2023</t>
  </si>
  <si>
    <t>INDICAR LA COMPRA REAL DE TODAS LAS y VACUNAS DEL CENTRO NACIONAL PARA LA SALUD DE LA INFANCIA Y LA ADOLESCENCIA (CENSIA EN EL PERIODO DICIEMBRE DEL 2023</t>
  </si>
  <si>
    <t>Clave del Compendio Nacional de Insumos para la Salud (CNIS) y Diferencial</t>
  </si>
  <si>
    <t>Descripción del Compendio Nacional de Insumos para la Salud</t>
  </si>
  <si>
    <t>Número de piezas</t>
  </si>
  <si>
    <t>Importe</t>
  </si>
  <si>
    <t>Proveedor</t>
  </si>
  <si>
    <t>Número de Licitación o Adjudicación Directa, Invitación Restringida</t>
  </si>
  <si>
    <t>Tipo de compra</t>
  </si>
  <si>
    <t>Almacén o Unidad Médica</t>
  </si>
  <si>
    <t>020.000.6317.02</t>
  </si>
  <si>
    <t>020.000.6317.00</t>
  </si>
  <si>
    <r>
      <t xml:space="preserve">Vacuna Antiinfluenza Tetravalente
Suspensión Inyectable. Cada dosis de 0.5 ml contiene: Fracciones antigénicas purificadas e inactivadas de virus de influenza tipo A y de virus de influenza tipo B correspondientes a las cepas autorizadas por la Organización Mundial de la Salud (OMS) en el periodo pre-invernal e invernal de los años correspondientes del hemisferio norte.
</t>
    </r>
    <r>
      <rPr>
        <b/>
        <sz val="12"/>
        <color theme="1"/>
        <rFont val="Montserrat"/>
      </rPr>
      <t>Caja con jeringa prellenada (1 dosis).</t>
    </r>
  </si>
  <si>
    <r>
      <t xml:space="preserve">Vacuna Antiinfluenza Tetravalente
Suspensión Inyectable. Cada dosis de 0.5 ml contiene: Fracciones antigénicas purificadas e inactivadas de virus de influenza tipo A y de virus de influenza tipo B correspondientes a las cepas autorizadas por la Organización Mundial de la Salud (OMS) en el periodo pre-invernal e invernal de los años correspondientes del hemisferio norte.
</t>
    </r>
    <r>
      <rPr>
        <b/>
        <sz val="12"/>
        <color theme="1"/>
        <rFont val="Montserrat"/>
      </rPr>
      <t>Envase con un frasco ámpula con 5 ml (10 dosis).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</si>
</sst>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164" formatCode="&quot;$&quot;#,##0.000;[Red]\-&quot;$&quot;#,##0.000"/>
    <numFmt numFmtId="165" formatCode="&quot;$&quot;#,##0.00"/>
    <numFmt numFmtId="166" formatCode="_-[$$-80A]* #,##0.00_-;\-[$$-80A]* #,##0.00_-;_-[$$-80A]* &quot;-&quot;??_-;_-@_-"/>
  </numFmts>
  <fonts count="10" x14ac:knownFonts="1">
    <font>
      <sz val="11"/>
      <color theme="1"/>
      <name val="Calibri"/>
      <family val="2"/>
      <scheme val="minor"/>
    </font>
    <font>
      <sz val="12"/>
      <color rgb="FF000000"/>
      <name val="Montserrat"/>
    </font>
    <font>
      <b/>
      <sz val="12"/>
      <color rgb="FF000000"/>
      <name val="Montserrat"/>
    </font>
    <font>
      <b/>
      <sz val="12"/>
      <color theme="1"/>
      <name val="Montserrat"/>
    </font>
    <font>
      <sz val="12"/>
      <color theme="1"/>
      <name val="Montserrat"/>
    </font>
    <font>
      <b/>
      <u val="double"/>
      <sz val="12"/>
      <color rgb="FF000000"/>
      <name val="Montserrat"/>
    </font>
    <font>
      <sz val="11"/>
      <color rgb="FF000000"/>
      <name val="Calibri"/>
      <family val="2"/>
    </font>
    <font>
      <b/>
      <sz val="12"/>
      <color rgb="FF333333"/>
      <name val="Montserrat"/>
    </font>
    <font>
      <sz val="12"/>
      <color rgb="FF333333"/>
      <name val="Montserrat"/>
    </font>
    <font>
      <sz val="12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horizontal="right" vertical="center"/>
    </xf>
    <xf numFmtId="0" fontId="1" fillId="3" borderId="10" xfId="0" applyFont="1" applyFill="1" applyBorder="1" applyAlignment="1">
      <alignment vertical="center" wrapText="1"/>
    </xf>
    <xf numFmtId="3" fontId="9" fillId="3" borderId="6" xfId="0" applyNumberFormat="1" applyFont="1" applyFill="1" applyBorder="1" applyAlignment="1">
      <alignment vertical="center"/>
    </xf>
    <xf numFmtId="3" fontId="9" fillId="3" borderId="5" xfId="0" applyNumberFormat="1" applyFont="1" applyFill="1" applyBorder="1" applyAlignment="1">
      <alignment vertical="center"/>
    </xf>
    <xf numFmtId="3" fontId="9" fillId="3" borderId="6" xfId="0" applyNumberFormat="1" applyFont="1" applyFill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4" fontId="4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5" xfId="0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vertical="center"/>
    </xf>
    <xf numFmtId="166" fontId="4" fillId="0" borderId="5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" fontId="4" fillId="4" borderId="0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164" fontId="1" fillId="4" borderId="2" xfId="0" applyNumberFormat="1" applyFont="1" applyFill="1" applyBorder="1" applyAlignment="1">
      <alignment horizontal="right" vertical="center"/>
    </xf>
    <xf numFmtId="164" fontId="1" fillId="4" borderId="4" xfId="0" applyNumberFormat="1" applyFont="1" applyFill="1" applyBorder="1" applyAlignment="1">
      <alignment horizontal="right" vertical="center"/>
    </xf>
    <xf numFmtId="164" fontId="1" fillId="4" borderId="3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8" fontId="1" fillId="4" borderId="2" xfId="0" applyNumberFormat="1" applyFont="1" applyFill="1" applyBorder="1" applyAlignment="1">
      <alignment horizontal="right" vertical="center"/>
    </xf>
    <xf numFmtId="8" fontId="1" fillId="4" borderId="4" xfId="0" applyNumberFormat="1" applyFont="1" applyFill="1" applyBorder="1" applyAlignment="1">
      <alignment horizontal="right" vertical="center"/>
    </xf>
    <xf numFmtId="8" fontId="1" fillId="4" borderId="3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19" zoomScale="60" zoomScaleNormal="60" workbookViewId="0">
      <selection activeCell="F11" sqref="F11"/>
    </sheetView>
  </sheetViews>
  <sheetFormatPr baseColWidth="10" defaultColWidth="9.140625" defaultRowHeight="24" customHeight="1" x14ac:dyDescent="0.25"/>
  <cols>
    <col min="1" max="1" width="67.7109375" style="3" customWidth="1"/>
    <col min="2" max="2" width="18.7109375" style="3" customWidth="1"/>
    <col min="3" max="3" width="27.7109375" style="3" customWidth="1"/>
    <col min="4" max="4" width="57.140625" style="3" customWidth="1"/>
    <col min="5" max="16384" width="9.140625" style="3"/>
  </cols>
  <sheetData>
    <row r="1" spans="1:4" ht="24" customHeight="1" x14ac:dyDescent="0.25">
      <c r="A1" s="2" t="s">
        <v>35</v>
      </c>
    </row>
    <row r="2" spans="1:4" ht="39.6" customHeight="1" x14ac:dyDescent="0.25">
      <c r="A2" s="2" t="s">
        <v>36</v>
      </c>
    </row>
    <row r="3" spans="1:4" ht="24" customHeight="1" x14ac:dyDescent="0.25">
      <c r="A3" s="4" t="s">
        <v>0</v>
      </c>
    </row>
    <row r="4" spans="1:4" ht="11.45" customHeight="1" x14ac:dyDescent="0.25">
      <c r="A4" s="4"/>
    </row>
    <row r="5" spans="1:4" ht="24" customHeight="1" x14ac:dyDescent="0.25">
      <c r="A5" s="4" t="s">
        <v>48</v>
      </c>
    </row>
    <row r="6" spans="1:4" ht="12.6" customHeight="1" x14ac:dyDescent="0.25">
      <c r="A6" s="1"/>
    </row>
    <row r="7" spans="1:4" ht="61.15" customHeight="1" x14ac:dyDescent="0.25">
      <c r="A7" s="44" t="s">
        <v>49</v>
      </c>
      <c r="B7" s="44"/>
      <c r="C7" s="44"/>
      <c r="D7" s="44"/>
    </row>
    <row r="8" spans="1:4" ht="14.45" customHeight="1" thickBot="1" x14ac:dyDescent="0.3">
      <c r="A8" s="1"/>
    </row>
    <row r="9" spans="1:4" ht="46.9" customHeight="1" thickTop="1" thickBot="1" x14ac:dyDescent="0.3">
      <c r="A9" s="5" t="s">
        <v>55</v>
      </c>
      <c r="B9" s="46" t="s">
        <v>38</v>
      </c>
      <c r="C9" s="46"/>
      <c r="D9" s="46"/>
    </row>
    <row r="10" spans="1:4" ht="46.9" customHeight="1" thickTop="1" thickBot="1" x14ac:dyDescent="0.3">
      <c r="A10" s="5" t="s">
        <v>56</v>
      </c>
      <c r="B10" s="50" t="s">
        <v>38</v>
      </c>
      <c r="C10" s="51"/>
      <c r="D10" s="52"/>
    </row>
    <row r="11" spans="1:4" ht="39.6" customHeight="1" thickTop="1" thickBot="1" x14ac:dyDescent="0.3">
      <c r="A11" s="6" t="s">
        <v>44</v>
      </c>
      <c r="B11" s="46" t="s">
        <v>39</v>
      </c>
      <c r="C11" s="46"/>
      <c r="D11" s="46"/>
    </row>
    <row r="12" spans="1:4" ht="40.9" customHeight="1" thickTop="1" thickBot="1" x14ac:dyDescent="0.3">
      <c r="A12" s="5" t="s">
        <v>54</v>
      </c>
      <c r="B12" s="47" t="s">
        <v>40</v>
      </c>
      <c r="C12" s="47"/>
      <c r="D12" s="47"/>
    </row>
    <row r="13" spans="1:4" ht="172.15" customHeight="1" thickTop="1" thickBot="1" x14ac:dyDescent="0.3">
      <c r="A13" s="5" t="s">
        <v>51</v>
      </c>
      <c r="B13" s="48" t="s">
        <v>45</v>
      </c>
      <c r="C13" s="48"/>
      <c r="D13" s="48"/>
    </row>
    <row r="14" spans="1:4" ht="58.9" customHeight="1" thickTop="1" thickBot="1" x14ac:dyDescent="0.3">
      <c r="A14" s="5" t="s">
        <v>50</v>
      </c>
      <c r="B14" s="49" t="s">
        <v>41</v>
      </c>
      <c r="C14" s="49"/>
      <c r="D14" s="49"/>
    </row>
    <row r="15" spans="1:4" ht="44.45" customHeight="1" thickTop="1" thickBot="1" x14ac:dyDescent="0.3">
      <c r="A15" s="35" t="s">
        <v>42</v>
      </c>
      <c r="B15" s="45">
        <v>293.72000000000003</v>
      </c>
      <c r="C15" s="45"/>
      <c r="D15" s="45"/>
    </row>
    <row r="16" spans="1:4" ht="10.5" customHeight="1" thickTop="1" thickBot="1" x14ac:dyDescent="0.3">
      <c r="A16" s="36"/>
      <c r="B16" s="37"/>
      <c r="C16" s="38"/>
      <c r="D16" s="38"/>
    </row>
    <row r="17" spans="1:4" ht="76.900000000000006" customHeight="1" thickTop="1" thickBot="1" x14ac:dyDescent="0.3">
      <c r="A17" s="39" t="s">
        <v>1</v>
      </c>
      <c r="B17" s="40" t="s">
        <v>52</v>
      </c>
      <c r="C17" s="40" t="s">
        <v>53</v>
      </c>
      <c r="D17" s="40" t="s">
        <v>57</v>
      </c>
    </row>
    <row r="18" spans="1:4" ht="38.25" thickTop="1" x14ac:dyDescent="0.25">
      <c r="A18" s="16" t="s">
        <v>2</v>
      </c>
      <c r="B18" s="14">
        <v>1270</v>
      </c>
      <c r="C18" s="26">
        <f>B18*293.72</f>
        <v>373024.4</v>
      </c>
      <c r="D18" s="17" t="s">
        <v>37</v>
      </c>
    </row>
    <row r="19" spans="1:4" ht="37.5" x14ac:dyDescent="0.25">
      <c r="A19" s="18" t="s">
        <v>3</v>
      </c>
      <c r="B19" s="15">
        <v>3430</v>
      </c>
      <c r="C19" s="27">
        <f>B19*293.72</f>
        <v>1007459.6000000001</v>
      </c>
      <c r="D19" s="19" t="s">
        <v>37</v>
      </c>
    </row>
    <row r="20" spans="1:4" ht="37.5" x14ac:dyDescent="0.25">
      <c r="A20" s="18" t="s">
        <v>4</v>
      </c>
      <c r="B20" s="15">
        <v>810</v>
      </c>
      <c r="C20" s="27">
        <f t="shared" ref="C20:C49" si="0">B20*293.72</f>
        <v>237913.2</v>
      </c>
      <c r="D20" s="19" t="s">
        <v>37</v>
      </c>
    </row>
    <row r="21" spans="1:4" ht="37.5" x14ac:dyDescent="0.25">
      <c r="A21" s="18" t="s">
        <v>5</v>
      </c>
      <c r="B21" s="15">
        <v>1340</v>
      </c>
      <c r="C21" s="27">
        <f t="shared" si="0"/>
        <v>393584.80000000005</v>
      </c>
      <c r="D21" s="19" t="s">
        <v>37</v>
      </c>
    </row>
    <row r="22" spans="1:4" ht="37.5" x14ac:dyDescent="0.25">
      <c r="A22" s="18" t="s">
        <v>6</v>
      </c>
      <c r="B22" s="15">
        <v>3320</v>
      </c>
      <c r="C22" s="27">
        <f t="shared" si="0"/>
        <v>975150.40000000014</v>
      </c>
      <c r="D22" s="19" t="s">
        <v>37</v>
      </c>
    </row>
    <row r="23" spans="1:4" ht="37.5" x14ac:dyDescent="0.25">
      <c r="A23" s="18" t="s">
        <v>7</v>
      </c>
      <c r="B23" s="15">
        <v>770</v>
      </c>
      <c r="C23" s="27">
        <f t="shared" si="0"/>
        <v>226164.40000000002</v>
      </c>
      <c r="D23" s="19" t="s">
        <v>37</v>
      </c>
    </row>
    <row r="24" spans="1:4" ht="37.5" x14ac:dyDescent="0.25">
      <c r="A24" s="18" t="s">
        <v>8</v>
      </c>
      <c r="B24" s="15">
        <v>8370</v>
      </c>
      <c r="C24" s="27">
        <f t="shared" si="0"/>
        <v>2458436.4000000004</v>
      </c>
      <c r="D24" s="19" t="s">
        <v>37</v>
      </c>
    </row>
    <row r="25" spans="1:4" ht="37.5" x14ac:dyDescent="0.25">
      <c r="A25" s="18" t="s">
        <v>9</v>
      </c>
      <c r="B25" s="15">
        <v>3690</v>
      </c>
      <c r="C25" s="27">
        <f t="shared" si="0"/>
        <v>1083826.8</v>
      </c>
      <c r="D25" s="19" t="s">
        <v>37</v>
      </c>
    </row>
    <row r="26" spans="1:4" ht="37.5" x14ac:dyDescent="0.25">
      <c r="A26" s="18" t="s">
        <v>10</v>
      </c>
      <c r="B26" s="15">
        <v>6130</v>
      </c>
      <c r="C26" s="27">
        <f t="shared" si="0"/>
        <v>1800503.6</v>
      </c>
      <c r="D26" s="19" t="s">
        <v>37</v>
      </c>
    </row>
    <row r="27" spans="1:4" ht="37.5" x14ac:dyDescent="0.25">
      <c r="A27" s="18" t="s">
        <v>11</v>
      </c>
      <c r="B27" s="15">
        <v>1640</v>
      </c>
      <c r="C27" s="27">
        <f t="shared" si="0"/>
        <v>481700.80000000005</v>
      </c>
      <c r="D27" s="19" t="s">
        <v>37</v>
      </c>
    </row>
    <row r="28" spans="1:4" ht="39" customHeight="1" x14ac:dyDescent="0.25">
      <c r="A28" s="18" t="s">
        <v>12</v>
      </c>
      <c r="B28" s="15">
        <v>0</v>
      </c>
      <c r="C28" s="27">
        <f t="shared" si="0"/>
        <v>0</v>
      </c>
      <c r="D28" s="19"/>
    </row>
    <row r="29" spans="1:4" ht="37.5" x14ac:dyDescent="0.25">
      <c r="A29" s="18" t="s">
        <v>13</v>
      </c>
      <c r="B29" s="15">
        <v>5320</v>
      </c>
      <c r="C29" s="27">
        <f t="shared" si="0"/>
        <v>1562590.4000000001</v>
      </c>
      <c r="D29" s="19" t="s">
        <v>37</v>
      </c>
    </row>
    <row r="30" spans="1:4" ht="37.5" x14ac:dyDescent="0.25">
      <c r="A30" s="18" t="s">
        <v>14</v>
      </c>
      <c r="B30" s="15">
        <v>3500</v>
      </c>
      <c r="C30" s="27">
        <f t="shared" si="0"/>
        <v>1028020.0000000001</v>
      </c>
      <c r="D30" s="19" t="s">
        <v>37</v>
      </c>
    </row>
    <row r="31" spans="1:4" ht="37.5" x14ac:dyDescent="0.25">
      <c r="A31" s="18" t="s">
        <v>15</v>
      </c>
      <c r="B31" s="15">
        <v>9200</v>
      </c>
      <c r="C31" s="27">
        <f t="shared" si="0"/>
        <v>2702224.0000000005</v>
      </c>
      <c r="D31" s="19" t="s">
        <v>37</v>
      </c>
    </row>
    <row r="32" spans="1:4" ht="37.5" x14ac:dyDescent="0.25">
      <c r="A32" s="18" t="s">
        <v>16</v>
      </c>
      <c r="B32" s="15">
        <v>22640</v>
      </c>
      <c r="C32" s="27">
        <f t="shared" si="0"/>
        <v>6649820.8000000007</v>
      </c>
      <c r="D32" s="19" t="s">
        <v>37</v>
      </c>
    </row>
    <row r="33" spans="1:5" ht="37.5" x14ac:dyDescent="0.25">
      <c r="A33" s="18" t="s">
        <v>17</v>
      </c>
      <c r="B33" s="15">
        <v>5300</v>
      </c>
      <c r="C33" s="27">
        <f t="shared" si="0"/>
        <v>1556716.0000000002</v>
      </c>
      <c r="D33" s="19" t="s">
        <v>37</v>
      </c>
    </row>
    <row r="34" spans="1:5" ht="37.5" x14ac:dyDescent="0.25">
      <c r="A34" s="18" t="s">
        <v>18</v>
      </c>
      <c r="B34" s="15">
        <v>2550</v>
      </c>
      <c r="C34" s="27">
        <f t="shared" si="0"/>
        <v>748986.00000000012</v>
      </c>
      <c r="D34" s="19" t="s">
        <v>37</v>
      </c>
    </row>
    <row r="35" spans="1:5" ht="37.5" x14ac:dyDescent="0.25">
      <c r="A35" s="18" t="s">
        <v>19</v>
      </c>
      <c r="B35" s="15">
        <v>1400</v>
      </c>
      <c r="C35" s="27">
        <f t="shared" si="0"/>
        <v>411208.00000000006</v>
      </c>
      <c r="D35" s="19" t="s">
        <v>37</v>
      </c>
    </row>
    <row r="36" spans="1:5" ht="37.5" x14ac:dyDescent="0.25">
      <c r="A36" s="18" t="s">
        <v>20</v>
      </c>
      <c r="B36" s="15">
        <v>4600</v>
      </c>
      <c r="C36" s="27">
        <f t="shared" si="0"/>
        <v>1351112.0000000002</v>
      </c>
      <c r="D36" s="19" t="s">
        <v>37</v>
      </c>
    </row>
    <row r="37" spans="1:5" ht="37.5" x14ac:dyDescent="0.25">
      <c r="A37" s="18" t="s">
        <v>21</v>
      </c>
      <c r="B37" s="15">
        <v>4700</v>
      </c>
      <c r="C37" s="27">
        <f t="shared" si="0"/>
        <v>1380484.0000000002</v>
      </c>
      <c r="D37" s="19" t="s">
        <v>37</v>
      </c>
    </row>
    <row r="38" spans="1:5" ht="37.5" x14ac:dyDescent="0.25">
      <c r="A38" s="18" t="s">
        <v>22</v>
      </c>
      <c r="B38" s="15">
        <v>7900</v>
      </c>
      <c r="C38" s="27">
        <f t="shared" si="0"/>
        <v>2320388</v>
      </c>
      <c r="D38" s="19" t="s">
        <v>37</v>
      </c>
    </row>
    <row r="39" spans="1:5" ht="37.5" x14ac:dyDescent="0.25">
      <c r="A39" s="18" t="s">
        <v>23</v>
      </c>
      <c r="B39" s="15">
        <v>2640</v>
      </c>
      <c r="C39" s="27">
        <f t="shared" si="0"/>
        <v>775420.8</v>
      </c>
      <c r="D39" s="19" t="s">
        <v>37</v>
      </c>
    </row>
    <row r="40" spans="1:5" ht="37.5" x14ac:dyDescent="0.25">
      <c r="A40" s="18" t="s">
        <v>24</v>
      </c>
      <c r="B40" s="15">
        <v>2030</v>
      </c>
      <c r="C40" s="27">
        <f t="shared" si="0"/>
        <v>596251.60000000009</v>
      </c>
      <c r="D40" s="19" t="s">
        <v>37</v>
      </c>
      <c r="E40" s="7"/>
    </row>
    <row r="41" spans="1:5" ht="37.5" x14ac:dyDescent="0.25">
      <c r="A41" s="18" t="s">
        <v>25</v>
      </c>
      <c r="B41" s="15">
        <v>2730</v>
      </c>
      <c r="C41" s="27">
        <f t="shared" si="0"/>
        <v>801855.60000000009</v>
      </c>
      <c r="D41" s="19" t="s">
        <v>37</v>
      </c>
    </row>
    <row r="42" spans="1:5" ht="40.9" customHeight="1" x14ac:dyDescent="0.25">
      <c r="A42" s="18" t="s">
        <v>26</v>
      </c>
      <c r="B42" s="15">
        <v>2470</v>
      </c>
      <c r="C42" s="27">
        <f t="shared" si="0"/>
        <v>725488.4</v>
      </c>
      <c r="D42" s="19" t="s">
        <v>37</v>
      </c>
    </row>
    <row r="43" spans="1:5" ht="37.5" x14ac:dyDescent="0.25">
      <c r="A43" s="18" t="s">
        <v>27</v>
      </c>
      <c r="B43" s="15">
        <v>3330</v>
      </c>
      <c r="C43" s="27">
        <f t="shared" si="0"/>
        <v>978087.60000000009</v>
      </c>
      <c r="D43" s="19" t="s">
        <v>37</v>
      </c>
    </row>
    <row r="44" spans="1:5" ht="37.5" x14ac:dyDescent="0.25">
      <c r="A44" s="18" t="s">
        <v>28</v>
      </c>
      <c r="B44" s="15">
        <v>3820</v>
      </c>
      <c r="C44" s="27">
        <f t="shared" si="0"/>
        <v>1122010.4000000001</v>
      </c>
      <c r="D44" s="19" t="s">
        <v>37</v>
      </c>
    </row>
    <row r="45" spans="1:5" ht="37.5" x14ac:dyDescent="0.25">
      <c r="A45" s="18" t="s">
        <v>29</v>
      </c>
      <c r="B45" s="15">
        <v>3850</v>
      </c>
      <c r="C45" s="27">
        <f t="shared" si="0"/>
        <v>1130822</v>
      </c>
      <c r="D45" s="19" t="s">
        <v>37</v>
      </c>
    </row>
    <row r="46" spans="1:5" ht="37.5" x14ac:dyDescent="0.25">
      <c r="A46" s="18" t="s">
        <v>30</v>
      </c>
      <c r="B46" s="15">
        <v>1900</v>
      </c>
      <c r="C46" s="27">
        <f t="shared" si="0"/>
        <v>558068</v>
      </c>
      <c r="D46" s="19" t="s">
        <v>37</v>
      </c>
    </row>
    <row r="47" spans="1:5" ht="37.5" x14ac:dyDescent="0.25">
      <c r="A47" s="18" t="s">
        <v>31</v>
      </c>
      <c r="B47" s="15">
        <v>9130</v>
      </c>
      <c r="C47" s="27">
        <f t="shared" si="0"/>
        <v>2681663.6</v>
      </c>
      <c r="D47" s="19" t="s">
        <v>37</v>
      </c>
    </row>
    <row r="48" spans="1:5" ht="37.5" x14ac:dyDescent="0.25">
      <c r="A48" s="18" t="s">
        <v>32</v>
      </c>
      <c r="B48" s="15">
        <v>1650</v>
      </c>
      <c r="C48" s="27">
        <f t="shared" si="0"/>
        <v>484638.00000000006</v>
      </c>
      <c r="D48" s="19" t="s">
        <v>37</v>
      </c>
    </row>
    <row r="49" spans="1:4" ht="38.25" thickBot="1" x14ac:dyDescent="0.3">
      <c r="A49" s="20" t="s">
        <v>33</v>
      </c>
      <c r="B49" s="21">
        <v>1570</v>
      </c>
      <c r="C49" s="27">
        <f t="shared" si="0"/>
        <v>461140.4</v>
      </c>
      <c r="D49" s="22" t="s">
        <v>37</v>
      </c>
    </row>
    <row r="50" spans="1:4" ht="24" customHeight="1" x14ac:dyDescent="0.25">
      <c r="A50" s="4" t="s">
        <v>34</v>
      </c>
      <c r="B50" s="8">
        <f>SUM(B18:B49)</f>
        <v>133000</v>
      </c>
      <c r="C50" s="9">
        <f>SUM(C18:C49)</f>
        <v>39064760.000000007</v>
      </c>
    </row>
    <row r="51" spans="1:4" ht="24" customHeight="1" x14ac:dyDescent="0.25">
      <c r="A51" s="4"/>
      <c r="B51" s="10"/>
    </row>
  </sheetData>
  <mergeCells count="8">
    <mergeCell ref="A7:D7"/>
    <mergeCell ref="B15:D15"/>
    <mergeCell ref="B9:D9"/>
    <mergeCell ref="B11:D11"/>
    <mergeCell ref="B12:D12"/>
    <mergeCell ref="B13:D13"/>
    <mergeCell ref="B14:D14"/>
    <mergeCell ref="B10:D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zoomScale="50" zoomScaleNormal="50" workbookViewId="0">
      <selection activeCell="K13" sqref="K13"/>
    </sheetView>
  </sheetViews>
  <sheetFormatPr baseColWidth="10" defaultColWidth="53.42578125" defaultRowHeight="18.75" x14ac:dyDescent="0.25"/>
  <cols>
    <col min="1" max="1" width="61" style="11" customWidth="1"/>
    <col min="2" max="2" width="16.5703125" style="11" customWidth="1"/>
    <col min="3" max="3" width="24.7109375" style="30" customWidth="1"/>
    <col min="4" max="4" width="40.28515625" style="11" customWidth="1"/>
    <col min="5" max="5" width="15" style="11" customWidth="1"/>
    <col min="6" max="6" width="53.42578125" style="11"/>
    <col min="7" max="7" width="26.28515625" style="11" customWidth="1"/>
    <col min="8" max="8" width="31.7109375" style="11" customWidth="1"/>
    <col min="9" max="9" width="40.28515625" style="11" customWidth="1"/>
    <col min="10" max="16384" width="53.42578125" style="11"/>
  </cols>
  <sheetData>
    <row r="1" spans="1:9" x14ac:dyDescent="0.25">
      <c r="A1" s="2" t="s">
        <v>35</v>
      </c>
      <c r="B1" s="3"/>
      <c r="C1" s="28"/>
      <c r="D1" s="3"/>
      <c r="F1" s="2" t="s">
        <v>35</v>
      </c>
      <c r="G1" s="3"/>
      <c r="H1" s="28"/>
      <c r="I1" s="3"/>
    </row>
    <row r="2" spans="1:9" x14ac:dyDescent="0.25">
      <c r="A2" s="2" t="s">
        <v>36</v>
      </c>
      <c r="B2" s="3"/>
      <c r="C2" s="28"/>
      <c r="D2" s="3"/>
      <c r="F2" s="2" t="s">
        <v>36</v>
      </c>
      <c r="G2" s="3"/>
      <c r="H2" s="28"/>
      <c r="I2" s="3"/>
    </row>
    <row r="3" spans="1:9" x14ac:dyDescent="0.25">
      <c r="A3" s="4" t="s">
        <v>0</v>
      </c>
      <c r="B3" s="3"/>
      <c r="C3" s="28"/>
      <c r="D3" s="3"/>
      <c r="F3" s="4" t="s">
        <v>0</v>
      </c>
      <c r="G3" s="3"/>
      <c r="H3" s="28"/>
      <c r="I3" s="3"/>
    </row>
    <row r="4" spans="1:9" x14ac:dyDescent="0.25">
      <c r="A4" s="4"/>
      <c r="B4" s="3"/>
      <c r="C4" s="28"/>
      <c r="D4" s="3"/>
      <c r="F4" s="4"/>
      <c r="G4" s="3"/>
      <c r="H4" s="28"/>
      <c r="I4" s="3"/>
    </row>
    <row r="5" spans="1:9" x14ac:dyDescent="0.25">
      <c r="A5" s="4" t="s">
        <v>47</v>
      </c>
      <c r="B5" s="3"/>
      <c r="C5" s="28"/>
      <c r="D5" s="3"/>
      <c r="F5" s="4" t="s">
        <v>47</v>
      </c>
      <c r="G5" s="3"/>
      <c r="H5" s="28"/>
      <c r="I5" s="3"/>
    </row>
    <row r="6" spans="1:9" x14ac:dyDescent="0.25">
      <c r="A6" s="1"/>
      <c r="B6" s="3"/>
      <c r="C6" s="28"/>
      <c r="D6" s="3"/>
      <c r="F6" s="1"/>
      <c r="G6" s="3"/>
      <c r="H6" s="28"/>
      <c r="I6" s="3"/>
    </row>
    <row r="7" spans="1:9" ht="38.450000000000003" customHeight="1" x14ac:dyDescent="0.25">
      <c r="A7" s="44" t="s">
        <v>49</v>
      </c>
      <c r="B7" s="44"/>
      <c r="C7" s="44"/>
      <c r="D7" s="44"/>
      <c r="F7" s="44" t="s">
        <v>49</v>
      </c>
      <c r="G7" s="44"/>
      <c r="H7" s="44"/>
      <c r="I7" s="44"/>
    </row>
    <row r="8" spans="1:9" ht="19.5" thickBot="1" x14ac:dyDescent="0.3">
      <c r="A8" s="1"/>
      <c r="B8" s="3"/>
      <c r="C8" s="28"/>
      <c r="D8" s="3"/>
      <c r="F8" s="1"/>
      <c r="G8" s="3"/>
      <c r="H8" s="28"/>
      <c r="I8" s="3"/>
    </row>
    <row r="9" spans="1:9" ht="39.6" customHeight="1" thickTop="1" thickBot="1" x14ac:dyDescent="0.3">
      <c r="A9" s="5" t="s">
        <v>43</v>
      </c>
      <c r="B9" s="50" t="s">
        <v>38</v>
      </c>
      <c r="C9" s="51"/>
      <c r="D9" s="52"/>
      <c r="F9" s="5" t="s">
        <v>43</v>
      </c>
      <c r="G9" s="50" t="s">
        <v>38</v>
      </c>
      <c r="H9" s="51"/>
      <c r="I9" s="52"/>
    </row>
    <row r="10" spans="1:9" ht="39.6" customHeight="1" thickTop="1" thickBot="1" x14ac:dyDescent="0.3">
      <c r="A10" s="5" t="s">
        <v>56</v>
      </c>
      <c r="B10" s="50" t="s">
        <v>38</v>
      </c>
      <c r="C10" s="51"/>
      <c r="D10" s="52"/>
      <c r="F10" s="5" t="s">
        <v>56</v>
      </c>
      <c r="G10" s="50" t="s">
        <v>38</v>
      </c>
      <c r="H10" s="51"/>
      <c r="I10" s="52"/>
    </row>
    <row r="11" spans="1:9" ht="51" customHeight="1" thickTop="1" thickBot="1" x14ac:dyDescent="0.3">
      <c r="A11" s="6" t="s">
        <v>44</v>
      </c>
      <c r="B11" s="50" t="s">
        <v>39</v>
      </c>
      <c r="C11" s="51"/>
      <c r="D11" s="52"/>
      <c r="F11" s="6" t="s">
        <v>44</v>
      </c>
      <c r="G11" s="50" t="s">
        <v>39</v>
      </c>
      <c r="H11" s="51"/>
      <c r="I11" s="52"/>
    </row>
    <row r="12" spans="1:9" ht="48.6" customHeight="1" thickTop="1" thickBot="1" x14ac:dyDescent="0.3">
      <c r="A12" s="5" t="s">
        <v>54</v>
      </c>
      <c r="B12" s="56" t="s">
        <v>40</v>
      </c>
      <c r="C12" s="57"/>
      <c r="D12" s="58"/>
      <c r="F12" s="5" t="s">
        <v>54</v>
      </c>
      <c r="G12" s="56" t="s">
        <v>40</v>
      </c>
      <c r="H12" s="57"/>
      <c r="I12" s="58"/>
    </row>
    <row r="13" spans="1:9" ht="160.15" customHeight="1" thickTop="1" thickBot="1" x14ac:dyDescent="0.3">
      <c r="A13" s="5" t="s">
        <v>51</v>
      </c>
      <c r="B13" s="56" t="s">
        <v>60</v>
      </c>
      <c r="C13" s="57"/>
      <c r="D13" s="58"/>
      <c r="F13" s="5" t="s">
        <v>51</v>
      </c>
      <c r="G13" s="56" t="s">
        <v>61</v>
      </c>
      <c r="H13" s="57"/>
      <c r="I13" s="58"/>
    </row>
    <row r="14" spans="1:9" ht="48" customHeight="1" thickTop="1" thickBot="1" x14ac:dyDescent="0.3">
      <c r="A14" s="5" t="s">
        <v>50</v>
      </c>
      <c r="B14" s="50" t="s">
        <v>58</v>
      </c>
      <c r="C14" s="51"/>
      <c r="D14" s="52"/>
      <c r="F14" s="5" t="s">
        <v>50</v>
      </c>
      <c r="G14" s="50" t="s">
        <v>59</v>
      </c>
      <c r="H14" s="51"/>
      <c r="I14" s="52"/>
    </row>
    <row r="15" spans="1:9" ht="29.45" customHeight="1" thickTop="1" thickBot="1" x14ac:dyDescent="0.3">
      <c r="A15" s="35" t="s">
        <v>42</v>
      </c>
      <c r="B15" s="53">
        <v>72.742000000000004</v>
      </c>
      <c r="C15" s="54"/>
      <c r="D15" s="55"/>
      <c r="F15" s="35" t="s">
        <v>42</v>
      </c>
      <c r="G15" s="59">
        <v>727.42</v>
      </c>
      <c r="H15" s="60"/>
      <c r="I15" s="61"/>
    </row>
    <row r="16" spans="1:9" ht="20.25" thickTop="1" thickBot="1" x14ac:dyDescent="0.3">
      <c r="A16" s="36"/>
      <c r="B16" s="37"/>
      <c r="C16" s="41"/>
      <c r="D16" s="38"/>
      <c r="F16" s="36"/>
      <c r="G16" s="37"/>
      <c r="H16" s="41"/>
      <c r="I16" s="38"/>
    </row>
    <row r="17" spans="1:9" ht="72" customHeight="1" thickTop="1" thickBot="1" x14ac:dyDescent="0.3">
      <c r="A17" s="39" t="s">
        <v>1</v>
      </c>
      <c r="B17" s="40" t="s">
        <v>52</v>
      </c>
      <c r="C17" s="42" t="s">
        <v>53</v>
      </c>
      <c r="D17" s="40" t="s">
        <v>46</v>
      </c>
      <c r="F17" s="39" t="s">
        <v>1</v>
      </c>
      <c r="G17" s="40" t="s">
        <v>52</v>
      </c>
      <c r="H17" s="42" t="s">
        <v>53</v>
      </c>
      <c r="I17" s="40" t="s">
        <v>46</v>
      </c>
    </row>
    <row r="18" spans="1:9" ht="38.25" thickTop="1" x14ac:dyDescent="0.25">
      <c r="A18" s="16" t="s">
        <v>2</v>
      </c>
      <c r="B18" s="24">
        <v>15480</v>
      </c>
      <c r="C18" s="34">
        <f>B18*72.742</f>
        <v>1126046.1600000001</v>
      </c>
      <c r="D18" s="17" t="s">
        <v>37</v>
      </c>
      <c r="F18" s="16" t="s">
        <v>2</v>
      </c>
      <c r="G18" s="24">
        <v>0</v>
      </c>
      <c r="H18" s="31">
        <v>0</v>
      </c>
      <c r="I18" s="17" t="s">
        <v>37</v>
      </c>
    </row>
    <row r="19" spans="1:9" ht="37.5" x14ac:dyDescent="0.25">
      <c r="A19" s="18" t="s">
        <v>3</v>
      </c>
      <c r="B19" s="23">
        <v>0</v>
      </c>
      <c r="C19" s="32"/>
      <c r="D19" s="19" t="s">
        <v>37</v>
      </c>
      <c r="F19" s="18" t="s">
        <v>3</v>
      </c>
      <c r="G19" s="23">
        <v>4653</v>
      </c>
      <c r="H19" s="32">
        <f>G19*727.42</f>
        <v>3384685.26</v>
      </c>
      <c r="I19" s="19" t="s">
        <v>37</v>
      </c>
    </row>
    <row r="20" spans="1:9" ht="37.5" x14ac:dyDescent="0.25">
      <c r="A20" s="18" t="s">
        <v>4</v>
      </c>
      <c r="B20" s="25">
        <v>8800</v>
      </c>
      <c r="C20" s="32">
        <f>B20*72.742</f>
        <v>640129.60000000009</v>
      </c>
      <c r="D20" s="19" t="s">
        <v>37</v>
      </c>
      <c r="F20" s="18" t="s">
        <v>4</v>
      </c>
      <c r="G20" s="25">
        <v>0</v>
      </c>
      <c r="H20" s="32">
        <f t="shared" ref="H20:H49" si="0">G20*727.42</f>
        <v>0</v>
      </c>
      <c r="I20" s="19" t="s">
        <v>37</v>
      </c>
    </row>
    <row r="21" spans="1:9" ht="37.5" x14ac:dyDescent="0.25">
      <c r="A21" s="18" t="s">
        <v>5</v>
      </c>
      <c r="B21" s="25">
        <v>16480</v>
      </c>
      <c r="C21" s="32">
        <f t="shared" ref="C21:C49" si="1">B21*72.742</f>
        <v>1198788.1600000001</v>
      </c>
      <c r="D21" s="19" t="s">
        <v>37</v>
      </c>
      <c r="F21" s="18" t="s">
        <v>5</v>
      </c>
      <c r="G21" s="25">
        <v>0</v>
      </c>
      <c r="H21" s="32">
        <f t="shared" si="0"/>
        <v>0</v>
      </c>
      <c r="I21" s="19" t="s">
        <v>37</v>
      </c>
    </row>
    <row r="22" spans="1:9" ht="37.5" x14ac:dyDescent="0.25">
      <c r="A22" s="18" t="s">
        <v>6</v>
      </c>
      <c r="B22" s="25">
        <v>0</v>
      </c>
      <c r="C22" s="32">
        <f t="shared" si="1"/>
        <v>0</v>
      </c>
      <c r="D22" s="19" t="s">
        <v>37</v>
      </c>
      <c r="F22" s="18" t="s">
        <v>6</v>
      </c>
      <c r="G22" s="25">
        <v>2776</v>
      </c>
      <c r="H22" s="32">
        <f t="shared" si="0"/>
        <v>2019317.92</v>
      </c>
      <c r="I22" s="19" t="s">
        <v>37</v>
      </c>
    </row>
    <row r="23" spans="1:9" ht="37.5" x14ac:dyDescent="0.25">
      <c r="A23" s="18" t="s">
        <v>7</v>
      </c>
      <c r="B23" s="15">
        <v>0</v>
      </c>
      <c r="C23" s="32">
        <f t="shared" si="1"/>
        <v>0</v>
      </c>
      <c r="D23" s="19" t="s">
        <v>37</v>
      </c>
      <c r="F23" s="18" t="s">
        <v>7</v>
      </c>
      <c r="G23" s="15">
        <v>817</v>
      </c>
      <c r="H23" s="32">
        <f t="shared" si="0"/>
        <v>594302.14</v>
      </c>
      <c r="I23" s="19" t="s">
        <v>37</v>
      </c>
    </row>
    <row r="24" spans="1:9" ht="37.5" x14ac:dyDescent="0.25">
      <c r="A24" s="18" t="s">
        <v>8</v>
      </c>
      <c r="B24" s="15">
        <v>0</v>
      </c>
      <c r="C24" s="32">
        <f t="shared" si="1"/>
        <v>0</v>
      </c>
      <c r="D24" s="19" t="s">
        <v>37</v>
      </c>
      <c r="F24" s="18" t="s">
        <v>8</v>
      </c>
      <c r="G24" s="15">
        <v>9068</v>
      </c>
      <c r="H24" s="32">
        <f t="shared" si="0"/>
        <v>6596244.5599999996</v>
      </c>
      <c r="I24" s="19" t="s">
        <v>37</v>
      </c>
    </row>
    <row r="25" spans="1:9" ht="37.5" x14ac:dyDescent="0.25">
      <c r="A25" s="18" t="s">
        <v>9</v>
      </c>
      <c r="B25" s="15">
        <v>21440</v>
      </c>
      <c r="C25" s="32">
        <f t="shared" si="1"/>
        <v>1559588.48</v>
      </c>
      <c r="D25" s="19" t="s">
        <v>37</v>
      </c>
      <c r="F25" s="18" t="s">
        <v>9</v>
      </c>
      <c r="G25" s="15">
        <v>3007</v>
      </c>
      <c r="H25" s="32">
        <f t="shared" si="0"/>
        <v>2187351.94</v>
      </c>
      <c r="I25" s="19" t="s">
        <v>37</v>
      </c>
    </row>
    <row r="26" spans="1:9" ht="37.5" x14ac:dyDescent="0.25">
      <c r="A26" s="18" t="s">
        <v>10</v>
      </c>
      <c r="B26" s="15">
        <v>92480</v>
      </c>
      <c r="C26" s="32">
        <f t="shared" si="1"/>
        <v>6727180.1600000001</v>
      </c>
      <c r="D26" s="19" t="s">
        <v>37</v>
      </c>
      <c r="F26" s="18" t="s">
        <v>10</v>
      </c>
      <c r="G26" s="15">
        <v>0</v>
      </c>
      <c r="H26" s="32">
        <f t="shared" si="0"/>
        <v>0</v>
      </c>
      <c r="I26" s="19" t="s">
        <v>37</v>
      </c>
    </row>
    <row r="27" spans="1:9" ht="37.5" x14ac:dyDescent="0.25">
      <c r="A27" s="18" t="s">
        <v>11</v>
      </c>
      <c r="B27" s="23">
        <v>0</v>
      </c>
      <c r="C27" s="32">
        <f t="shared" si="1"/>
        <v>0</v>
      </c>
      <c r="D27" s="19" t="s">
        <v>37</v>
      </c>
      <c r="F27" s="18" t="s">
        <v>11</v>
      </c>
      <c r="G27" s="23">
        <v>1724</v>
      </c>
      <c r="H27" s="32">
        <f t="shared" si="0"/>
        <v>1254072.0799999998</v>
      </c>
      <c r="I27" s="19" t="s">
        <v>37</v>
      </c>
    </row>
    <row r="28" spans="1:9" ht="37.5" x14ac:dyDescent="0.25">
      <c r="A28" s="18" t="s">
        <v>12</v>
      </c>
      <c r="B28" s="23">
        <v>0</v>
      </c>
      <c r="C28" s="32">
        <f t="shared" si="1"/>
        <v>0</v>
      </c>
      <c r="D28" s="19" t="s">
        <v>37</v>
      </c>
      <c r="F28" s="18" t="s">
        <v>12</v>
      </c>
      <c r="G28" s="23">
        <v>12211</v>
      </c>
      <c r="H28" s="32">
        <f t="shared" si="0"/>
        <v>8882525.6199999992</v>
      </c>
      <c r="I28" s="19" t="s">
        <v>37</v>
      </c>
    </row>
    <row r="29" spans="1:9" ht="37.5" x14ac:dyDescent="0.25">
      <c r="A29" s="18" t="s">
        <v>13</v>
      </c>
      <c r="B29" s="15">
        <v>0</v>
      </c>
      <c r="C29" s="32">
        <f t="shared" si="1"/>
        <v>0</v>
      </c>
      <c r="D29" s="19" t="s">
        <v>37</v>
      </c>
      <c r="F29" s="18" t="s">
        <v>13</v>
      </c>
      <c r="G29" s="15">
        <v>8746</v>
      </c>
      <c r="H29" s="32">
        <f t="shared" si="0"/>
        <v>6362015.3199999994</v>
      </c>
      <c r="I29" s="19" t="s">
        <v>37</v>
      </c>
    </row>
    <row r="30" spans="1:9" ht="37.5" x14ac:dyDescent="0.25">
      <c r="A30" s="18" t="s">
        <v>14</v>
      </c>
      <c r="B30" s="15">
        <v>0</v>
      </c>
      <c r="C30" s="32">
        <f t="shared" si="1"/>
        <v>0</v>
      </c>
      <c r="D30" s="19" t="s">
        <v>37</v>
      </c>
      <c r="F30" s="18" t="s">
        <v>14</v>
      </c>
      <c r="G30" s="15">
        <v>4959</v>
      </c>
      <c r="H30" s="32">
        <f t="shared" si="0"/>
        <v>3607275.78</v>
      </c>
      <c r="I30" s="19" t="s">
        <v>37</v>
      </c>
    </row>
    <row r="31" spans="1:9" ht="37.5" x14ac:dyDescent="0.25">
      <c r="A31" s="18" t="s">
        <v>15</v>
      </c>
      <c r="B31" s="15">
        <v>0</v>
      </c>
      <c r="C31" s="32">
        <f t="shared" si="1"/>
        <v>0</v>
      </c>
      <c r="D31" s="19" t="s">
        <v>37</v>
      </c>
      <c r="F31" s="18" t="s">
        <v>15</v>
      </c>
      <c r="G31" s="15">
        <v>14678</v>
      </c>
      <c r="H31" s="32">
        <f t="shared" si="0"/>
        <v>10677070.76</v>
      </c>
      <c r="I31" s="19" t="s">
        <v>37</v>
      </c>
    </row>
    <row r="32" spans="1:9" ht="37.5" x14ac:dyDescent="0.25">
      <c r="A32" s="18" t="s">
        <v>16</v>
      </c>
      <c r="B32" s="15">
        <v>319660</v>
      </c>
      <c r="C32" s="32">
        <f t="shared" si="1"/>
        <v>23252707.720000003</v>
      </c>
      <c r="D32" s="19" t="s">
        <v>37</v>
      </c>
      <c r="F32" s="18" t="s">
        <v>16</v>
      </c>
      <c r="G32" s="15">
        <v>0</v>
      </c>
      <c r="H32" s="32">
        <f t="shared" si="0"/>
        <v>0</v>
      </c>
      <c r="I32" s="19" t="s">
        <v>37</v>
      </c>
    </row>
    <row r="33" spans="1:9" ht="37.5" x14ac:dyDescent="0.25">
      <c r="A33" s="18" t="s">
        <v>17</v>
      </c>
      <c r="B33" s="15">
        <v>0</v>
      </c>
      <c r="C33" s="32">
        <f t="shared" si="1"/>
        <v>0</v>
      </c>
      <c r="D33" s="19" t="s">
        <v>37</v>
      </c>
      <c r="F33" s="18" t="s">
        <v>17</v>
      </c>
      <c r="G33" s="15">
        <v>6242</v>
      </c>
      <c r="H33" s="32">
        <f t="shared" si="0"/>
        <v>4540555.6399999997</v>
      </c>
      <c r="I33" s="19" t="s">
        <v>37</v>
      </c>
    </row>
    <row r="34" spans="1:9" ht="37.5" x14ac:dyDescent="0.25">
      <c r="A34" s="18" t="s">
        <v>18</v>
      </c>
      <c r="B34" s="15">
        <v>0</v>
      </c>
      <c r="C34" s="32">
        <f t="shared" si="1"/>
        <v>0</v>
      </c>
      <c r="D34" s="19" t="s">
        <v>37</v>
      </c>
      <c r="F34" s="18" t="s">
        <v>18</v>
      </c>
      <c r="G34" s="15">
        <v>4352</v>
      </c>
      <c r="H34" s="32">
        <f t="shared" si="0"/>
        <v>3165731.84</v>
      </c>
      <c r="I34" s="19" t="s">
        <v>37</v>
      </c>
    </row>
    <row r="35" spans="1:9" ht="37.5" x14ac:dyDescent="0.25">
      <c r="A35" s="18" t="s">
        <v>19</v>
      </c>
      <c r="B35" s="15">
        <v>14820</v>
      </c>
      <c r="C35" s="32">
        <f t="shared" si="1"/>
        <v>1078036.4400000002</v>
      </c>
      <c r="D35" s="19" t="s">
        <v>37</v>
      </c>
      <c r="F35" s="18" t="s">
        <v>19</v>
      </c>
      <c r="G35" s="15">
        <v>0</v>
      </c>
      <c r="H35" s="32">
        <f t="shared" si="0"/>
        <v>0</v>
      </c>
      <c r="I35" s="19" t="s">
        <v>37</v>
      </c>
    </row>
    <row r="36" spans="1:9" ht="37.5" x14ac:dyDescent="0.25">
      <c r="A36" s="18" t="s">
        <v>20</v>
      </c>
      <c r="B36" s="15">
        <v>55320</v>
      </c>
      <c r="C36" s="32">
        <f t="shared" si="1"/>
        <v>4024087.4400000004</v>
      </c>
      <c r="D36" s="19" t="s">
        <v>37</v>
      </c>
      <c r="F36" s="18" t="s">
        <v>20</v>
      </c>
      <c r="G36" s="15">
        <v>0</v>
      </c>
      <c r="H36" s="32">
        <f t="shared" si="0"/>
        <v>0</v>
      </c>
      <c r="I36" s="19" t="s">
        <v>37</v>
      </c>
    </row>
    <row r="37" spans="1:9" ht="37.5" x14ac:dyDescent="0.25">
      <c r="A37" s="18" t="s">
        <v>21</v>
      </c>
      <c r="B37" s="15">
        <v>66350</v>
      </c>
      <c r="C37" s="32">
        <f t="shared" si="1"/>
        <v>4826431.7</v>
      </c>
      <c r="D37" s="19" t="s">
        <v>37</v>
      </c>
      <c r="F37" s="18" t="s">
        <v>21</v>
      </c>
      <c r="G37" s="15">
        <v>0</v>
      </c>
      <c r="H37" s="32">
        <f t="shared" si="0"/>
        <v>0</v>
      </c>
      <c r="I37" s="19" t="s">
        <v>37</v>
      </c>
    </row>
    <row r="38" spans="1:9" ht="37.5" x14ac:dyDescent="0.25">
      <c r="A38" s="18" t="s">
        <v>22</v>
      </c>
      <c r="B38" s="15">
        <v>116680</v>
      </c>
      <c r="C38" s="32">
        <f t="shared" si="1"/>
        <v>8487536.5600000005</v>
      </c>
      <c r="D38" s="19" t="s">
        <v>37</v>
      </c>
      <c r="F38" s="18" t="s">
        <v>22</v>
      </c>
      <c r="G38" s="15">
        <v>0</v>
      </c>
      <c r="H38" s="32">
        <f t="shared" si="0"/>
        <v>0</v>
      </c>
      <c r="I38" s="19" t="s">
        <v>37</v>
      </c>
    </row>
    <row r="39" spans="1:9" ht="37.5" x14ac:dyDescent="0.25">
      <c r="A39" s="18" t="s">
        <v>23</v>
      </c>
      <c r="B39" s="15">
        <v>0</v>
      </c>
      <c r="C39" s="32">
        <f t="shared" si="1"/>
        <v>0</v>
      </c>
      <c r="D39" s="19" t="s">
        <v>37</v>
      </c>
      <c r="F39" s="18" t="s">
        <v>23</v>
      </c>
      <c r="G39" s="15">
        <v>2449</v>
      </c>
      <c r="H39" s="32">
        <f t="shared" si="0"/>
        <v>1781451.5799999998</v>
      </c>
      <c r="I39" s="19" t="s">
        <v>37</v>
      </c>
    </row>
    <row r="40" spans="1:9" ht="37.5" x14ac:dyDescent="0.25">
      <c r="A40" s="18" t="s">
        <v>24</v>
      </c>
      <c r="B40" s="15">
        <v>0</v>
      </c>
      <c r="C40" s="32">
        <f t="shared" si="1"/>
        <v>0</v>
      </c>
      <c r="D40" s="19" t="s">
        <v>37</v>
      </c>
      <c r="F40" s="18" t="s">
        <v>24</v>
      </c>
      <c r="G40" s="15">
        <v>2925</v>
      </c>
      <c r="H40" s="32">
        <f t="shared" si="0"/>
        <v>2127703.5</v>
      </c>
      <c r="I40" s="19" t="s">
        <v>37</v>
      </c>
    </row>
    <row r="41" spans="1:9" ht="37.5" x14ac:dyDescent="0.25">
      <c r="A41" s="18" t="s">
        <v>25</v>
      </c>
      <c r="B41" s="15">
        <v>0</v>
      </c>
      <c r="C41" s="32">
        <f t="shared" si="1"/>
        <v>0</v>
      </c>
      <c r="D41" s="19" t="s">
        <v>37</v>
      </c>
      <c r="F41" s="18" t="s">
        <v>25</v>
      </c>
      <c r="G41" s="15">
        <v>3992</v>
      </c>
      <c r="H41" s="32">
        <f t="shared" si="0"/>
        <v>2903860.6399999997</v>
      </c>
      <c r="I41" s="19" t="s">
        <v>37</v>
      </c>
    </row>
    <row r="42" spans="1:9" ht="37.5" x14ac:dyDescent="0.25">
      <c r="A42" s="18" t="s">
        <v>26</v>
      </c>
      <c r="B42" s="15">
        <v>28030</v>
      </c>
      <c r="C42" s="32">
        <f t="shared" si="1"/>
        <v>2038958.26</v>
      </c>
      <c r="D42" s="19" t="s">
        <v>37</v>
      </c>
      <c r="F42" s="18" t="s">
        <v>26</v>
      </c>
      <c r="G42" s="15">
        <v>0</v>
      </c>
      <c r="H42" s="32">
        <f t="shared" si="0"/>
        <v>0</v>
      </c>
      <c r="I42" s="19" t="s">
        <v>37</v>
      </c>
    </row>
    <row r="43" spans="1:9" ht="37.5" x14ac:dyDescent="0.25">
      <c r="A43" s="18" t="s">
        <v>27</v>
      </c>
      <c r="B43" s="15">
        <v>46320</v>
      </c>
      <c r="C43" s="32">
        <f t="shared" si="1"/>
        <v>3369409.4400000004</v>
      </c>
      <c r="D43" s="19" t="s">
        <v>37</v>
      </c>
      <c r="F43" s="18" t="s">
        <v>27</v>
      </c>
      <c r="G43" s="15">
        <v>0</v>
      </c>
      <c r="H43" s="32">
        <f t="shared" si="0"/>
        <v>0</v>
      </c>
      <c r="I43" s="19" t="s">
        <v>37</v>
      </c>
    </row>
    <row r="44" spans="1:9" ht="37.5" x14ac:dyDescent="0.25">
      <c r="A44" s="18" t="s">
        <v>28</v>
      </c>
      <c r="B44" s="15">
        <v>0</v>
      </c>
      <c r="C44" s="32">
        <f t="shared" si="1"/>
        <v>0</v>
      </c>
      <c r="D44" s="19" t="s">
        <v>37</v>
      </c>
      <c r="F44" s="18" t="s">
        <v>28</v>
      </c>
      <c r="G44" s="15">
        <v>5982</v>
      </c>
      <c r="H44" s="32">
        <f t="shared" si="0"/>
        <v>4351426.4399999995</v>
      </c>
      <c r="I44" s="19" t="s">
        <v>37</v>
      </c>
    </row>
    <row r="45" spans="1:9" ht="37.5" x14ac:dyDescent="0.25">
      <c r="A45" s="18" t="s">
        <v>29</v>
      </c>
      <c r="B45" s="15">
        <v>0</v>
      </c>
      <c r="C45" s="32">
        <f t="shared" si="1"/>
        <v>0</v>
      </c>
      <c r="D45" s="19" t="s">
        <v>37</v>
      </c>
      <c r="F45" s="18" t="s">
        <v>29</v>
      </c>
      <c r="G45" s="15">
        <v>5064</v>
      </c>
      <c r="H45" s="32">
        <f t="shared" si="0"/>
        <v>3683654.88</v>
      </c>
      <c r="I45" s="19" t="s">
        <v>37</v>
      </c>
    </row>
    <row r="46" spans="1:9" ht="37.5" x14ac:dyDescent="0.25">
      <c r="A46" s="18" t="s">
        <v>30</v>
      </c>
      <c r="B46" s="15">
        <v>28530</v>
      </c>
      <c r="C46" s="32">
        <f t="shared" si="1"/>
        <v>2075329.2600000002</v>
      </c>
      <c r="D46" s="19" t="s">
        <v>37</v>
      </c>
      <c r="F46" s="18" t="s">
        <v>30</v>
      </c>
      <c r="G46" s="15">
        <v>0</v>
      </c>
      <c r="H46" s="32">
        <f t="shared" si="0"/>
        <v>0</v>
      </c>
      <c r="I46" s="19" t="s">
        <v>37</v>
      </c>
    </row>
    <row r="47" spans="1:9" ht="37.5" x14ac:dyDescent="0.25">
      <c r="A47" s="18" t="s">
        <v>31</v>
      </c>
      <c r="B47" s="15">
        <v>144300</v>
      </c>
      <c r="C47" s="32">
        <f t="shared" si="1"/>
        <v>10496670.600000001</v>
      </c>
      <c r="D47" s="19" t="s">
        <v>37</v>
      </c>
      <c r="F47" s="18" t="s">
        <v>31</v>
      </c>
      <c r="G47" s="15">
        <v>0</v>
      </c>
      <c r="H47" s="32">
        <f t="shared" si="0"/>
        <v>0</v>
      </c>
      <c r="I47" s="19" t="s">
        <v>37</v>
      </c>
    </row>
    <row r="48" spans="1:9" ht="37.5" x14ac:dyDescent="0.25">
      <c r="A48" s="18" t="s">
        <v>32</v>
      </c>
      <c r="B48" s="15">
        <v>0</v>
      </c>
      <c r="C48" s="32">
        <f t="shared" si="1"/>
        <v>0</v>
      </c>
      <c r="D48" s="19" t="s">
        <v>37</v>
      </c>
      <c r="F48" s="18" t="s">
        <v>32</v>
      </c>
      <c r="G48" s="15">
        <v>2285</v>
      </c>
      <c r="H48" s="32">
        <f t="shared" si="0"/>
        <v>1662154.7</v>
      </c>
      <c r="I48" s="19" t="s">
        <v>37</v>
      </c>
    </row>
    <row r="49" spans="1:9" ht="38.25" thickBot="1" x14ac:dyDescent="0.3">
      <c r="A49" s="20" t="s">
        <v>33</v>
      </c>
      <c r="B49" s="21">
        <v>18660</v>
      </c>
      <c r="C49" s="43">
        <f t="shared" si="1"/>
        <v>1357365.72</v>
      </c>
      <c r="D49" s="22" t="s">
        <v>37</v>
      </c>
      <c r="F49" s="20" t="s">
        <v>33</v>
      </c>
      <c r="G49" s="21">
        <v>0</v>
      </c>
      <c r="H49" s="43">
        <f t="shared" si="0"/>
        <v>0</v>
      </c>
      <c r="I49" s="22" t="s">
        <v>37</v>
      </c>
    </row>
    <row r="50" spans="1:9" x14ac:dyDescent="0.25">
      <c r="A50" s="4" t="s">
        <v>34</v>
      </c>
      <c r="B50" s="8">
        <f>SUM(B18:B49)</f>
        <v>993350</v>
      </c>
      <c r="C50" s="33">
        <f>SUM(C18:C49)</f>
        <v>72258265.699999988</v>
      </c>
      <c r="D50" s="3"/>
      <c r="F50" s="4" t="s">
        <v>34</v>
      </c>
      <c r="G50" s="8">
        <f>SUM(G18:G49)</f>
        <v>95930</v>
      </c>
      <c r="H50" s="29">
        <f>SUM(H18:H49)</f>
        <v>69781400.599999994</v>
      </c>
      <c r="I50" s="3"/>
    </row>
    <row r="52" spans="1:9" x14ac:dyDescent="0.25">
      <c r="A52" s="12"/>
    </row>
    <row r="53" spans="1:9" x14ac:dyDescent="0.25">
      <c r="A53" s="13"/>
    </row>
    <row r="54" spans="1:9" x14ac:dyDescent="0.25">
      <c r="A54" s="12"/>
    </row>
  </sheetData>
  <mergeCells count="16">
    <mergeCell ref="G12:I12"/>
    <mergeCell ref="G13:I13"/>
    <mergeCell ref="G14:I14"/>
    <mergeCell ref="G15:I15"/>
    <mergeCell ref="F7:I7"/>
    <mergeCell ref="G9:I9"/>
    <mergeCell ref="G10:I10"/>
    <mergeCell ref="G11:I11"/>
    <mergeCell ref="B14:D14"/>
    <mergeCell ref="B15:D15"/>
    <mergeCell ref="A7:D7"/>
    <mergeCell ref="B9:D9"/>
    <mergeCell ref="B11:D11"/>
    <mergeCell ref="B12:D12"/>
    <mergeCell ref="B13:D13"/>
    <mergeCell ref="B10:D10"/>
  </mergeCells>
  <pageMargins left="0.70866141732283472" right="0.70866141732283472" top="0.74803149606299213" bottom="0.74803149606299213" header="0.31496062992125984" footer="0.31496062992125984"/>
  <pageSetup scale="41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HEXAVALENTE DIC-2023</vt:lpstr>
      <vt:lpstr>ANTIINFLUENZA DIC 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2024-01-08T18:35:17Z</dcterms:modified>
</cp:coreProperties>
</file>