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hidePivotFieldList="1"/>
  <mc:AlternateContent xmlns:mc="http://schemas.openxmlformats.org/markup-compatibility/2006">
    <mc:Choice Requires="x15">
      <x15ac:absPath xmlns:x15ac="http://schemas.microsoft.com/office/spreadsheetml/2010/11/ac" url="D:\Datos\Desktop\Dropbox\DGAC\Productos\Demoras\Demoras 2021\"/>
    </mc:Choice>
  </mc:AlternateContent>
  <xr:revisionPtr revIDLastSave="0" documentId="13_ncr:1_{438BE805-A867-4FF6-B039-C23536EA78DA}" xr6:coauthVersionLast="47" xr6:coauthVersionMax="47" xr10:uidLastSave="{00000000-0000-0000-0000-000000000000}"/>
  <bookViews>
    <workbookView xWindow="-120" yWindow="-120" windowWidth="24240" windowHeight="13290" tabRatio="615" xr2:uid="{00000000-000D-0000-FFFF-FFFF00000000}"/>
  </bookViews>
  <sheets>
    <sheet name="Operación" sheetId="23" r:id="rId1"/>
    <sheet name="Gráficos" sheetId="24" r:id="rId2"/>
    <sheet name="Graficas Demoras" sheetId="21" r:id="rId3"/>
    <sheet name="Detalle de las Causas" sheetId="28" r:id="rId4"/>
    <sheet name="Notas" sheetId="17" r:id="rId5"/>
  </sheets>
  <calcPr calcId="191029"/>
  <pivotCaches>
    <pivotCache cacheId="15"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21" l="1"/>
  <c r="E13" i="21"/>
  <c r="M1" i="24"/>
  <c r="P11" i="24" l="1"/>
  <c r="Q11" i="24"/>
  <c r="R11" i="24"/>
  <c r="P10" i="24"/>
  <c r="Q10" i="24"/>
  <c r="R10" i="24"/>
  <c r="R79" i="24" l="1"/>
  <c r="Q79" i="24"/>
  <c r="P79" i="24"/>
  <c r="R207" i="24" l="1"/>
  <c r="R206" i="24"/>
  <c r="R205" i="24"/>
  <c r="Q207" i="24"/>
  <c r="P207" i="24"/>
  <c r="Q206" i="24"/>
  <c r="P206" i="24"/>
  <c r="Q205" i="24"/>
  <c r="P205" i="24"/>
  <c r="R174" i="24"/>
  <c r="R173" i="24"/>
  <c r="R172" i="24"/>
  <c r="R171" i="24"/>
  <c r="R170" i="24"/>
  <c r="R169" i="24"/>
  <c r="R168" i="24"/>
  <c r="R167" i="24"/>
  <c r="R166" i="24"/>
  <c r="R165" i="24"/>
  <c r="R164" i="24"/>
  <c r="R163" i="24"/>
  <c r="R162" i="24"/>
  <c r="R161" i="24"/>
  <c r="Q174" i="24"/>
  <c r="P174" i="24"/>
  <c r="Q173" i="24"/>
  <c r="P173" i="24"/>
  <c r="Q172" i="24"/>
  <c r="P172" i="24"/>
  <c r="Q171" i="24"/>
  <c r="P171" i="24"/>
  <c r="Q170" i="24"/>
  <c r="P170" i="24"/>
  <c r="Q169" i="24"/>
  <c r="P169" i="24"/>
  <c r="Q168" i="24"/>
  <c r="P168" i="24"/>
  <c r="Q167" i="24"/>
  <c r="P167" i="24"/>
  <c r="Q166" i="24"/>
  <c r="P166" i="24"/>
  <c r="Q165" i="24"/>
  <c r="P165" i="24"/>
  <c r="Q164" i="24"/>
  <c r="P164" i="24"/>
  <c r="Q163" i="24"/>
  <c r="P163" i="24"/>
  <c r="Q162" i="24"/>
  <c r="P162" i="24"/>
  <c r="Q161" i="24"/>
  <c r="P161" i="24"/>
  <c r="R130" i="24"/>
  <c r="R129" i="24"/>
  <c r="R128" i="24"/>
  <c r="R127" i="24"/>
  <c r="R126" i="24"/>
  <c r="R125" i="24"/>
  <c r="R124" i="24"/>
  <c r="R123" i="24"/>
  <c r="R122" i="24"/>
  <c r="R121" i="24"/>
  <c r="R120" i="24"/>
  <c r="R119" i="24"/>
  <c r="R118" i="24"/>
  <c r="R117" i="24"/>
  <c r="R116" i="24"/>
  <c r="R115" i="24"/>
  <c r="R114" i="24"/>
  <c r="R113" i="24"/>
  <c r="R112" i="24"/>
  <c r="R111" i="24"/>
  <c r="R110" i="24"/>
  <c r="Q130" i="24"/>
  <c r="P130" i="24"/>
  <c r="Q129" i="24"/>
  <c r="P129" i="24"/>
  <c r="Q128" i="24"/>
  <c r="P128" i="24"/>
  <c r="Q127" i="24"/>
  <c r="P127" i="24"/>
  <c r="Q126" i="24"/>
  <c r="P126" i="24"/>
  <c r="Q125" i="24"/>
  <c r="P125" i="24"/>
  <c r="Q124" i="24"/>
  <c r="P124" i="24"/>
  <c r="Q123" i="24"/>
  <c r="P123" i="24"/>
  <c r="Q122" i="24"/>
  <c r="P122" i="24"/>
  <c r="Q121" i="24"/>
  <c r="P121" i="24"/>
  <c r="Q120" i="24"/>
  <c r="P120" i="24"/>
  <c r="Q119" i="24"/>
  <c r="P119" i="24"/>
  <c r="Q118" i="24"/>
  <c r="P118" i="24"/>
  <c r="Q117" i="24"/>
  <c r="P117" i="24"/>
  <c r="Q116" i="24"/>
  <c r="P116" i="24"/>
  <c r="Q115" i="24"/>
  <c r="P115" i="24"/>
  <c r="Q114" i="24"/>
  <c r="P114" i="24"/>
  <c r="Q113" i="24"/>
  <c r="P113" i="24"/>
  <c r="Q112" i="24"/>
  <c r="P112" i="24"/>
  <c r="Q111" i="24"/>
  <c r="P111" i="24"/>
  <c r="Q110" i="24"/>
  <c r="P110" i="24"/>
  <c r="R78" i="24"/>
  <c r="R77" i="24"/>
  <c r="R76" i="24"/>
  <c r="R75" i="24"/>
  <c r="Q78" i="24"/>
  <c r="P78" i="24"/>
  <c r="Q77" i="24"/>
  <c r="P77" i="24"/>
  <c r="Q76" i="24"/>
  <c r="P76" i="24"/>
  <c r="Q75" i="24"/>
  <c r="P75" i="24"/>
  <c r="R44" i="24"/>
  <c r="R43" i="24"/>
  <c r="R42" i="24"/>
  <c r="Q44" i="24"/>
  <c r="P44" i="24"/>
  <c r="Q43" i="24"/>
  <c r="P43" i="24"/>
  <c r="Q42" i="24"/>
  <c r="P42" i="24"/>
  <c r="Q204" i="24"/>
  <c r="Q160" i="24"/>
  <c r="Q109" i="24"/>
  <c r="Q74" i="24"/>
  <c r="Q46" i="23"/>
  <c r="Q41" i="24"/>
  <c r="M7" i="24" l="1"/>
  <c r="L7" i="24"/>
  <c r="K7" i="24"/>
  <c r="J7" i="24"/>
  <c r="I7" i="24"/>
  <c r="H7" i="24"/>
  <c r="G7" i="24"/>
  <c r="F7" i="24"/>
  <c r="E7" i="24"/>
  <c r="D7" i="24"/>
  <c r="C7" i="24"/>
  <c r="M50" i="24"/>
  <c r="L50" i="24"/>
  <c r="K50" i="24"/>
  <c r="J50" i="24"/>
  <c r="I50" i="24"/>
  <c r="H50" i="24"/>
  <c r="G50" i="24"/>
  <c r="F50" i="24"/>
  <c r="E50" i="24"/>
  <c r="D50" i="24"/>
  <c r="C50" i="24"/>
  <c r="M11" i="24"/>
  <c r="L11" i="24"/>
  <c r="K11" i="24"/>
  <c r="J11" i="24"/>
  <c r="I11" i="24"/>
  <c r="H11" i="24"/>
  <c r="G11" i="24"/>
  <c r="F11" i="24"/>
  <c r="E11" i="24"/>
  <c r="D11" i="24"/>
  <c r="C11" i="24"/>
  <c r="B50" i="24"/>
  <c r="B11" i="24"/>
  <c r="M47" i="24"/>
  <c r="L47" i="24"/>
  <c r="K47" i="24"/>
  <c r="J47" i="24"/>
  <c r="I47" i="24"/>
  <c r="H47" i="24"/>
  <c r="G47" i="24"/>
  <c r="F47" i="24"/>
  <c r="E47" i="24"/>
  <c r="D47" i="24"/>
  <c r="C47" i="24"/>
  <c r="M8" i="24"/>
  <c r="L8" i="24"/>
  <c r="K8" i="24"/>
  <c r="J8" i="24"/>
  <c r="I8" i="24"/>
  <c r="H8" i="24"/>
  <c r="G8" i="24"/>
  <c r="F8" i="24"/>
  <c r="E8" i="24"/>
  <c r="D8" i="24"/>
  <c r="C8" i="24"/>
  <c r="M48" i="24"/>
  <c r="L48" i="24"/>
  <c r="K48" i="24"/>
  <c r="J48" i="24"/>
  <c r="I48" i="24"/>
  <c r="H48" i="24"/>
  <c r="G48" i="24"/>
  <c r="F48" i="24"/>
  <c r="E48" i="24"/>
  <c r="D48" i="24"/>
  <c r="C48" i="24"/>
  <c r="M9" i="24"/>
  <c r="L9" i="24"/>
  <c r="K9" i="24"/>
  <c r="J9" i="24"/>
  <c r="I9" i="24"/>
  <c r="H9" i="24"/>
  <c r="G9" i="24"/>
  <c r="F9" i="24"/>
  <c r="E9" i="24"/>
  <c r="D9" i="24"/>
  <c r="C9" i="24"/>
  <c r="B9" i="24"/>
  <c r="M49" i="24"/>
  <c r="L49" i="24"/>
  <c r="K49" i="24"/>
  <c r="J49" i="24"/>
  <c r="I49" i="24"/>
  <c r="H49" i="24"/>
  <c r="G49" i="24"/>
  <c r="F49" i="24"/>
  <c r="E49" i="24"/>
  <c r="D49" i="24"/>
  <c r="C49" i="24"/>
  <c r="M10" i="24"/>
  <c r="L10" i="24"/>
  <c r="K10" i="24"/>
  <c r="J10" i="24"/>
  <c r="I10" i="24"/>
  <c r="H10" i="24"/>
  <c r="G10" i="24"/>
  <c r="F10" i="24"/>
  <c r="E10" i="24"/>
  <c r="D10" i="24"/>
  <c r="C10" i="24"/>
  <c r="B49" i="24"/>
  <c r="B10" i="24"/>
  <c r="B48" i="24"/>
  <c r="B47" i="24"/>
  <c r="B8" i="24"/>
  <c r="M6" i="24"/>
  <c r="L6" i="24"/>
  <c r="K6" i="24"/>
  <c r="J6" i="24"/>
  <c r="I6" i="24"/>
  <c r="H6" i="24"/>
  <c r="G6" i="24"/>
  <c r="F6" i="24"/>
  <c r="E6" i="24"/>
  <c r="D6" i="24"/>
  <c r="C6" i="24"/>
  <c r="P6" i="24" l="1"/>
  <c r="P9" i="24"/>
  <c r="P7" i="24"/>
  <c r="P8" i="24"/>
  <c r="B6" i="24" l="1"/>
  <c r="Q6" i="24"/>
  <c r="R6" i="24"/>
  <c r="Q7" i="24"/>
  <c r="R7" i="24"/>
  <c r="Q8" i="24"/>
  <c r="R8" i="24"/>
  <c r="Q9" i="24"/>
  <c r="R9" i="24"/>
  <c r="D46" i="24" l="1"/>
  <c r="C46" i="24"/>
  <c r="B46" i="24"/>
  <c r="D45" i="24"/>
  <c r="C45" i="24"/>
  <c r="B45" i="24"/>
  <c r="E46" i="24"/>
  <c r="F46" i="24"/>
  <c r="G46" i="24"/>
  <c r="H46" i="24"/>
  <c r="I46" i="24"/>
  <c r="J46" i="24"/>
  <c r="K46" i="24"/>
  <c r="L46" i="24"/>
  <c r="M46" i="24"/>
  <c r="E45" i="24"/>
  <c r="F45" i="24"/>
  <c r="G45" i="24"/>
  <c r="H45" i="24"/>
  <c r="I45" i="24"/>
  <c r="J45" i="24"/>
  <c r="K45" i="24"/>
  <c r="L45" i="24"/>
  <c r="M45" i="24"/>
  <c r="B7" i="24" l="1"/>
  <c r="A1" i="24"/>
  <c r="A2" i="24"/>
  <c r="A3" i="24"/>
</calcChain>
</file>

<file path=xl/sharedStrings.xml><?xml version="1.0" encoding="utf-8"?>
<sst xmlns="http://schemas.openxmlformats.org/spreadsheetml/2006/main" count="479" uniqueCount="189">
  <si>
    <t>ESTADÍSTICA POR EMPRESA / AIR CARRIER STATISTICS</t>
  </si>
  <si>
    <t>E m p r e s a / Air Carrier</t>
  </si>
  <si>
    <t>IATA</t>
  </si>
  <si>
    <t>Mexicanas</t>
  </si>
  <si>
    <t>Norteamericanas</t>
  </si>
  <si>
    <t>Aerolínea</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</si>
  <si>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</si>
  <si>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</si>
  <si>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</si>
  <si>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</si>
  <si>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</si>
  <si>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</si>
  <si>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</si>
  <si>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</si>
  <si>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</si>
  <si>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</si>
  <si>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</si>
  <si>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</si>
  <si>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</si>
  <si>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</si>
  <si>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</si>
  <si>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</si>
  <si>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</si>
  <si>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</si>
  <si>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</si>
  <si>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</si>
  <si>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</si>
  <si>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</si>
  <si>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</si>
  <si>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</si>
  <si>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</si>
  <si>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</si>
  <si>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</si>
  <si>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</si>
  <si>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</si>
  <si>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</si>
  <si>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</si>
  <si>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</si>
  <si>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</si>
  <si>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</si>
  <si>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</si>
  <si>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</si>
  <si>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</si>
  <si>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</si>
  <si>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</si>
  <si>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</si>
  <si>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</si>
  <si>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No Imputable</t>
  </si>
  <si>
    <t>METEOROLOGIA</t>
  </si>
  <si>
    <t>Nacionalidad</t>
  </si>
  <si>
    <t>(Todas)</t>
  </si>
  <si>
    <t>Etiquetas de fila</t>
  </si>
  <si>
    <t>Suma de Ene</t>
  </si>
  <si>
    <t>Suma de Feb</t>
  </si>
  <si>
    <t>Suma de Mar</t>
  </si>
  <si>
    <t>Suma de Abr</t>
  </si>
  <si>
    <t>Suma de May</t>
  </si>
  <si>
    <t>Suma de Jun</t>
  </si>
  <si>
    <t>Suma de Jul</t>
  </si>
  <si>
    <t>Suma de Sep</t>
  </si>
  <si>
    <t>Suma de Oct</t>
  </si>
  <si>
    <t>Suma de Nov</t>
  </si>
  <si>
    <t>Imputable</t>
  </si>
  <si>
    <t>MANTENIMIENTO AERONAVES*</t>
  </si>
  <si>
    <t>TRIPULACIONES*</t>
  </si>
  <si>
    <t>OPERACIONES AEROLINEA*</t>
  </si>
  <si>
    <t>TRAFICO/DOCUMENTACION*</t>
  </si>
  <si>
    <t>RAMPA AEROLINEA*</t>
  </si>
  <si>
    <t>EVENTO OCASIONAL</t>
  </si>
  <si>
    <t>AEROCARES</t>
  </si>
  <si>
    <t>INFRAESTRUCTURA AEROPORTUARIA</t>
  </si>
  <si>
    <t>Total general</t>
  </si>
  <si>
    <r>
      <t xml:space="preserve">Ene / </t>
    </r>
    <r>
      <rPr>
        <b/>
        <i/>
        <sz val="10"/>
        <color theme="0"/>
        <rFont val="Arial"/>
        <family val="2"/>
      </rPr>
      <t>Jan</t>
    </r>
  </si>
  <si>
    <r>
      <t xml:space="preserve">Feb / </t>
    </r>
    <r>
      <rPr>
        <b/>
        <i/>
        <sz val="10"/>
        <color theme="0"/>
        <rFont val="Arial"/>
        <family val="2"/>
      </rPr>
      <t>Feb</t>
    </r>
  </si>
  <si>
    <r>
      <t xml:space="preserve">Mar / </t>
    </r>
    <r>
      <rPr>
        <b/>
        <i/>
        <sz val="10"/>
        <color theme="0"/>
        <rFont val="Arial"/>
        <family val="2"/>
      </rPr>
      <t>Mar</t>
    </r>
  </si>
  <si>
    <r>
      <t xml:space="preserve">Abr / </t>
    </r>
    <r>
      <rPr>
        <b/>
        <i/>
        <sz val="10"/>
        <color theme="0"/>
        <rFont val="Arial"/>
        <family val="2"/>
      </rPr>
      <t>Apr</t>
    </r>
  </si>
  <si>
    <r>
      <t xml:space="preserve">May / </t>
    </r>
    <r>
      <rPr>
        <b/>
        <i/>
        <sz val="10"/>
        <color theme="0"/>
        <rFont val="Arial"/>
        <family val="2"/>
      </rPr>
      <t>May</t>
    </r>
  </si>
  <si>
    <r>
      <t xml:space="preserve">Jun / </t>
    </r>
    <r>
      <rPr>
        <b/>
        <i/>
        <sz val="10"/>
        <color theme="0"/>
        <rFont val="Arial"/>
        <family val="2"/>
      </rPr>
      <t>Jun</t>
    </r>
  </si>
  <si>
    <r>
      <t xml:space="preserve">Jul / </t>
    </r>
    <r>
      <rPr>
        <b/>
        <i/>
        <sz val="10"/>
        <color theme="0"/>
        <rFont val="Arial"/>
        <family val="2"/>
      </rPr>
      <t>Jul</t>
    </r>
  </si>
  <si>
    <r>
      <t xml:space="preserve">Ago / </t>
    </r>
    <r>
      <rPr>
        <b/>
        <i/>
        <sz val="10"/>
        <color theme="0"/>
        <rFont val="Arial"/>
        <family val="2"/>
      </rPr>
      <t>Aug</t>
    </r>
  </si>
  <si>
    <r>
      <t xml:space="preserve">Sep / </t>
    </r>
    <r>
      <rPr>
        <b/>
        <i/>
        <sz val="10"/>
        <color theme="0"/>
        <rFont val="Arial"/>
        <family val="2"/>
      </rPr>
      <t>Sep</t>
    </r>
  </si>
  <si>
    <r>
      <t xml:space="preserve">Oct / </t>
    </r>
    <r>
      <rPr>
        <b/>
        <i/>
        <sz val="10"/>
        <color theme="0"/>
        <rFont val="Arial"/>
        <family val="2"/>
      </rPr>
      <t>Oct</t>
    </r>
  </si>
  <si>
    <r>
      <t xml:space="preserve">Nov / </t>
    </r>
    <r>
      <rPr>
        <b/>
        <i/>
        <sz val="10"/>
        <color theme="0"/>
        <rFont val="Arial"/>
        <family val="2"/>
      </rPr>
      <t>Nov</t>
    </r>
  </si>
  <si>
    <r>
      <t xml:space="preserve">Dic / </t>
    </r>
    <r>
      <rPr>
        <b/>
        <i/>
        <sz val="10"/>
        <color theme="0"/>
        <rFont val="Arial"/>
        <family val="2"/>
      </rPr>
      <t>Dec</t>
    </r>
  </si>
  <si>
    <t>Fuente: Comandancia del Aeropuerto, Subcomité de Demoras</t>
  </si>
  <si>
    <r>
      <t xml:space="preserve">EMPRESAS NACIONALES / </t>
    </r>
    <r>
      <rPr>
        <b/>
        <i/>
        <sz val="11"/>
        <rFont val="Arial"/>
        <family val="2"/>
      </rPr>
      <t>DOMESTIC AIR CARRIER</t>
    </r>
  </si>
  <si>
    <r>
      <t>EN SERVICIO REGULAR /</t>
    </r>
    <r>
      <rPr>
        <b/>
        <i/>
        <sz val="10"/>
        <rFont val="Arial"/>
        <family val="2"/>
      </rPr>
      <t xml:space="preserve"> SCHEDULED SERVICE</t>
    </r>
  </si>
  <si>
    <t xml:space="preserve">   Meteorologia</t>
  </si>
  <si>
    <t>ACCIDENTE POR UN TERCERO</t>
  </si>
  <si>
    <t>ACCIDENTE*</t>
  </si>
  <si>
    <t>AUTORIDADES</t>
  </si>
  <si>
    <t>CARGA*</t>
  </si>
  <si>
    <t>COMISARIATO*</t>
  </si>
  <si>
    <t>INCIDENTE POR UN TERCERO</t>
  </si>
  <si>
    <t>INCIDENTE*</t>
  </si>
  <si>
    <t>PASILLOS</t>
  </si>
  <si>
    <t>Suma de Ago</t>
  </si>
  <si>
    <t>Suma de Dic</t>
  </si>
  <si>
    <t>ÍNDICE DE PUNTUALIDAD/ PUNCTUALITY INDEX</t>
  </si>
  <si>
    <t>* El índice de puntualidad se obtiene de la siguiente manera:</t>
  </si>
  <si>
    <t>Total de Operaciones</t>
  </si>
  <si>
    <t>Operaciones a Tiempo</t>
  </si>
  <si>
    <t>Índice de Puntualidad</t>
  </si>
  <si>
    <t>% Operaciones a Tiempo</t>
  </si>
  <si>
    <t>% Operaciones con Demora</t>
  </si>
  <si>
    <t>% Operaciones con Demora Imputables a la Aerolínea</t>
  </si>
  <si>
    <t>Índice de Puntualidad
Promedio</t>
  </si>
  <si>
    <t>Promedio %
de Operaciones a Tiempo</t>
  </si>
  <si>
    <t>% Operaciones 
a Tiempo</t>
  </si>
  <si>
    <t xml:space="preserve">   Otras No Imputables</t>
  </si>
  <si>
    <t>Descripción de las Causas de las Demoras</t>
  </si>
  <si>
    <t>Estadounidenses</t>
  </si>
  <si>
    <t>Canadienses</t>
  </si>
  <si>
    <t>Europeas</t>
  </si>
  <si>
    <t>Centro y Sudamericanas</t>
  </si>
  <si>
    <t>Asiáticas</t>
  </si>
  <si>
    <r>
      <t xml:space="preserve">EMPRESAS INTERNACIONALES / </t>
    </r>
    <r>
      <rPr>
        <b/>
        <i/>
        <sz val="11"/>
        <rFont val="Arial"/>
        <family val="2"/>
      </rPr>
      <t>FOREIGN AIR CARRIER</t>
    </r>
  </si>
  <si>
    <r>
      <t xml:space="preserve">Promedio Empresas Nacionales / 
</t>
    </r>
    <r>
      <rPr>
        <b/>
        <i/>
        <sz val="10"/>
        <color theme="0"/>
        <rFont val="Arial"/>
        <family val="2"/>
      </rPr>
      <t>Mexican Average</t>
    </r>
  </si>
  <si>
    <r>
      <t xml:space="preserve">Promedio Estadounidenses / 
</t>
    </r>
    <r>
      <rPr>
        <b/>
        <i/>
        <sz val="10"/>
        <color theme="0"/>
        <rFont val="Arial"/>
        <family val="2"/>
      </rPr>
      <t>American Average</t>
    </r>
  </si>
  <si>
    <r>
      <t xml:space="preserve">Promedio Canadienses / 
</t>
    </r>
    <r>
      <rPr>
        <b/>
        <i/>
        <sz val="10"/>
        <color theme="0"/>
        <rFont val="Arial"/>
        <family val="2"/>
      </rPr>
      <t>Canadian Average</t>
    </r>
  </si>
  <si>
    <r>
      <t xml:space="preserve">Promedio Europeas / 
</t>
    </r>
    <r>
      <rPr>
        <b/>
        <i/>
        <sz val="10"/>
        <color theme="0"/>
        <rFont val="Arial"/>
        <family val="2"/>
      </rPr>
      <t>European Average</t>
    </r>
  </si>
  <si>
    <r>
      <t xml:space="preserve">Promedio Centro y Sudamericanas / 
</t>
    </r>
    <r>
      <rPr>
        <b/>
        <i/>
        <sz val="10"/>
        <color theme="0"/>
        <rFont val="Arial"/>
        <family val="2"/>
      </rPr>
      <t>Center and South American Average</t>
    </r>
  </si>
  <si>
    <r>
      <t xml:space="preserve">Promedio Asiáticas / 
</t>
    </r>
    <r>
      <rPr>
        <b/>
        <i/>
        <sz val="10"/>
        <color theme="0"/>
        <rFont val="Arial"/>
        <family val="2"/>
      </rPr>
      <t>Asian Average</t>
    </r>
  </si>
  <si>
    <t>REPERCUSIONES*</t>
  </si>
  <si>
    <t>REPERCUSIONES POR UN TERCERO</t>
  </si>
  <si>
    <t>APLICACIÓN DE CONTROL DE FLUJO</t>
  </si>
  <si>
    <t>Demoras Imputables a la Aerolínea</t>
  </si>
  <si>
    <t>Demoras No Imputables a la Aerolínea</t>
  </si>
  <si>
    <t xml:space="preserve">   Aplicación De Control De Flujo</t>
  </si>
  <si>
    <t xml:space="preserve">   Infraestructura Aeroportuaria</t>
  </si>
  <si>
    <t>Debido a la Pandemia de COVID-19 algunas operaciones registradas a continuación pueden o no corresponder solamente a Operaciones Aéreas Regulares. Pueden estar incluidas o no, otro tipo de operaciones como son las de Rescate o Vuelos Humanitarios.
Así mismo, se pueden estar incluidos vuelos exclusivos de carga de Aerolíneas que históricamente realizaban Operaciones Regulares de Pasajeros o Pasajeros + Carga.</t>
  </si>
  <si>
    <t>Total 2021</t>
  </si>
  <si>
    <t>Índice de 
Puntualidad
Anual</t>
  </si>
  <si>
    <t>AMX</t>
  </si>
  <si>
    <t>Aeroméxico</t>
  </si>
  <si>
    <t>GMT</t>
  </si>
  <si>
    <t>Magnicharters</t>
  </si>
  <si>
    <t>SLI</t>
  </si>
  <si>
    <t>Aeroméxico 
Connect</t>
  </si>
  <si>
    <t>TAO</t>
  </si>
  <si>
    <t>Aeromar</t>
  </si>
  <si>
    <t>VIV</t>
  </si>
  <si>
    <t>Vivaaerobus</t>
  </si>
  <si>
    <t>VOI</t>
  </si>
  <si>
    <t>Volaris</t>
  </si>
  <si>
    <t>AAL</t>
  </si>
  <si>
    <t>American 
Airlines</t>
  </si>
  <si>
    <t>DAL</t>
  </si>
  <si>
    <t>Delta Airlines</t>
  </si>
  <si>
    <t>UAL</t>
  </si>
  <si>
    <t>United 
Airlines</t>
  </si>
  <si>
    <t>ACA</t>
  </si>
  <si>
    <t>Air Canada</t>
  </si>
  <si>
    <t>AFR</t>
  </si>
  <si>
    <t>Air France</t>
  </si>
  <si>
    <t>BAW</t>
  </si>
  <si>
    <t>British Airways</t>
  </si>
  <si>
    <t>DLH</t>
  </si>
  <si>
    <t>Lufthansa</t>
  </si>
  <si>
    <t>IBE</t>
  </si>
  <si>
    <t>Iberia</t>
  </si>
  <si>
    <t>KLM</t>
  </si>
  <si>
    <t>K L M</t>
  </si>
  <si>
    <t>THY</t>
  </si>
  <si>
    <t>Turkish Airlines</t>
  </si>
  <si>
    <t>AVA</t>
  </si>
  <si>
    <t>Avianca</t>
  </si>
  <si>
    <t>CMP</t>
  </si>
  <si>
    <t>Copa</t>
  </si>
  <si>
    <t>LAN</t>
  </si>
  <si>
    <t>Lan Chile 
Airlines</t>
  </si>
  <si>
    <t/>
  </si>
  <si>
    <t>LPE</t>
  </si>
  <si>
    <t>Lanperu</t>
  </si>
  <si>
    <t>RPB</t>
  </si>
  <si>
    <t>Aerorepública</t>
  </si>
  <si>
    <t>TAI</t>
  </si>
  <si>
    <t>Taca</t>
  </si>
  <si>
    <t>TAM</t>
  </si>
  <si>
    <t>TAM Linhas 
Aereas</t>
  </si>
  <si>
    <t>VOC</t>
  </si>
  <si>
    <t>Volaris 
Costa Rica</t>
  </si>
  <si>
    <t>VVC</t>
  </si>
  <si>
    <t>Viva Air Colombia</t>
  </si>
  <si>
    <t>ANA</t>
  </si>
  <si>
    <t>All Nippon 
Airways</t>
  </si>
  <si>
    <t>UAE</t>
  </si>
  <si>
    <t>Emirates</t>
  </si>
  <si>
    <t>AEROPUERTO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</si>
</sst>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quot;€&quot;_-;\-* #,##0.00\ &quot;€&quot;_-;_-* &quot;-&quot;??\ &quot;€&quot;_-;_-@_-"/>
    <numFmt numFmtId="165" formatCode="_-* #,##0_-;\-* #,##0_-;_-* &quot;-&quot;??_-;_-@_-"/>
    <numFmt numFmtId="166" formatCode="0.0%"/>
    <numFmt numFmtId="167" formatCode="_-[$€-2]* #,##0.00_-;\-[$€-2]* #,##0.00_-;_-[$€-2]* &quot;-&quot;??_-"/>
    <numFmt numFmtId="168" formatCode="#,##0_ ;\-#,##0\ "/>
  </numFmts>
  <fonts count="5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10"/>
      <color theme="0"/>
      <name val="Arial"/>
      <family val="2"/>
    </font>
    <font>
      <b/>
      <i/>
      <sz val="10"/>
      <color theme="0"/>
      <name val="Arial"/>
      <family val="2"/>
    </font>
    <font>
      <sz val="10"/>
      <color theme="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8"/>
      <name val="Arial"/>
      <family val="2"/>
    </font>
    <font>
      <sz val="11"/>
      <name val="Calibri"/>
      <family val="2"/>
      <scheme val="minor"/>
    </font>
    <font>
      <b/>
      <sz val="14"/>
      <color theme="1"/>
      <name val="Calibri"/>
      <family val="2"/>
      <scheme val="minor"/>
    </font>
    <font>
      <sz val="11"/>
      <color theme="0"/>
      <name val="Calibri"/>
      <family val="2"/>
      <scheme val="minor"/>
    </font>
    <font>
      <sz val="8"/>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5" tint="0.59999389629810485"/>
        <bgColor indexed="64"/>
      </patternFill>
    </fill>
    <fill>
      <patternFill patternType="solid">
        <fgColor theme="6" tint="0.59999389629810485"/>
        <bgColor indexed="64"/>
      </patternFill>
    </fill>
    <fill>
      <patternFill patternType="solid">
        <fgColor rgb="FFD4C19C"/>
        <bgColor indexed="64"/>
      </patternFill>
    </fill>
    <fill>
      <patternFill patternType="solid">
        <fgColor rgb="FFB38E5D"/>
        <bgColor indexed="64"/>
      </patternFill>
    </fill>
    <fill>
      <patternFill patternType="solid">
        <fgColor rgb="FF9D2449"/>
        <bgColor indexed="64"/>
      </patternFill>
    </fill>
    <fill>
      <patternFill patternType="solid">
        <fgColor rgb="FF621132"/>
        <bgColor indexed="64"/>
      </patternFill>
    </fill>
    <fill>
      <patternFill patternType="solid">
        <fgColor rgb="FF142E26"/>
        <bgColor indexed="64"/>
      </patternFill>
    </fill>
    <fill>
      <patternFill patternType="solid">
        <fgColor rgb="FF1E453A"/>
        <bgColor indexed="64"/>
      </patternFill>
    </fill>
    <fill>
      <patternFill patternType="solid">
        <fgColor theme="6"/>
        <bgColor indexed="64"/>
      </patternFill>
    </fill>
    <fill>
      <patternFill patternType="solid">
        <fgColor rgb="FFFFFF0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5">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7" fillId="7" borderId="1" applyNumberFormat="0" applyAlignment="0" applyProtection="0"/>
    <xf numFmtId="164" fontId="6" fillId="0" borderId="0" applyFont="0" applyFill="0" applyBorder="0" applyAlignment="0" applyProtection="0"/>
    <xf numFmtId="0" fontId="18" fillId="3" borderId="0" applyNumberFormat="0" applyBorder="0" applyAlignment="0" applyProtection="0"/>
    <xf numFmtId="0" fontId="19" fillId="22" borderId="0" applyNumberFormat="0" applyBorder="0" applyAlignment="0" applyProtection="0"/>
    <xf numFmtId="0" fontId="6" fillId="23" borderId="4" applyNumberFormat="0" applyFont="0" applyAlignment="0" applyProtection="0"/>
    <xf numFmtId="0" fontId="20" fillId="16"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16" fillId="0" borderId="8" applyNumberFormat="0" applyFill="0" applyAlignment="0" applyProtection="0"/>
    <xf numFmtId="0" fontId="26" fillId="0" borderId="9" applyNumberFormat="0" applyFill="0" applyAlignment="0" applyProtection="0"/>
    <xf numFmtId="0" fontId="5" fillId="0" borderId="0"/>
    <xf numFmtId="9" fontId="29" fillId="0" borderId="0" applyFont="0" applyFill="0" applyBorder="0" applyAlignment="0" applyProtection="0"/>
    <xf numFmtId="0" fontId="6" fillId="0" borderId="0"/>
    <xf numFmtId="0" fontId="33" fillId="2"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5" borderId="0" applyNumberFormat="0" applyBorder="0" applyAlignment="0" applyProtection="0"/>
    <xf numFmtId="0" fontId="33" fillId="8" borderId="0" applyNumberFormat="0" applyBorder="0" applyAlignment="0" applyProtection="0"/>
    <xf numFmtId="0" fontId="33" fillId="11" borderId="0" applyNumberFormat="0" applyBorder="0" applyAlignment="0" applyProtection="0"/>
    <xf numFmtId="0" fontId="34" fillId="12"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5" fillId="4" borderId="0" applyNumberFormat="0" applyBorder="0" applyAlignment="0" applyProtection="0"/>
    <xf numFmtId="0" fontId="36" fillId="16" borderId="1" applyNumberFormat="0" applyAlignment="0" applyProtection="0"/>
    <xf numFmtId="0" fontId="37" fillId="17" borderId="2" applyNumberFormat="0" applyAlignment="0" applyProtection="0"/>
    <xf numFmtId="0" fontId="38" fillId="0" borderId="3" applyNumberFormat="0" applyFill="0" applyAlignment="0" applyProtection="0"/>
    <xf numFmtId="0" fontId="39" fillId="0" borderId="0" applyNumberFormat="0" applyFill="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21" borderId="0" applyNumberFormat="0" applyBorder="0" applyAlignment="0" applyProtection="0"/>
    <xf numFmtId="0" fontId="40" fillId="7" borderId="1" applyNumberFormat="0" applyAlignment="0" applyProtection="0"/>
    <xf numFmtId="167" fontId="6" fillId="0" borderId="0" applyFont="0" applyFill="0" applyBorder="0" applyAlignment="0" applyProtection="0"/>
    <xf numFmtId="0" fontId="41" fillId="3" borderId="0" applyNumberFormat="0" applyBorder="0" applyAlignment="0" applyProtection="0"/>
    <xf numFmtId="0" fontId="42" fillId="22" borderId="0" applyNumberFormat="0" applyBorder="0" applyAlignment="0" applyProtection="0"/>
    <xf numFmtId="0" fontId="10" fillId="0" borderId="0"/>
    <xf numFmtId="0" fontId="10" fillId="0" borderId="0"/>
    <xf numFmtId="0" fontId="6" fillId="0" borderId="0"/>
    <xf numFmtId="0" fontId="6" fillId="0" borderId="0"/>
    <xf numFmtId="0" fontId="4" fillId="0" borderId="0"/>
    <xf numFmtId="0" fontId="10" fillId="0" borderId="0"/>
    <xf numFmtId="0" fontId="33" fillId="23" borderId="4" applyNumberFormat="0" applyFont="0" applyAlignment="0" applyProtection="0"/>
    <xf numFmtId="0" fontId="43" fillId="16" borderId="5" applyNumberFormat="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0" borderId="6" applyNumberFormat="0" applyFill="0" applyAlignment="0" applyProtection="0"/>
    <xf numFmtId="0" fontId="47" fillId="0" borderId="7" applyNumberFormat="0" applyFill="0" applyAlignment="0" applyProtection="0"/>
    <xf numFmtId="0" fontId="39" fillId="0" borderId="8" applyNumberFormat="0" applyFill="0" applyAlignment="0" applyProtection="0"/>
    <xf numFmtId="0" fontId="48" fillId="0" borderId="9" applyNumberFormat="0" applyFill="0" applyAlignment="0" applyProtection="0"/>
    <xf numFmtId="0" fontId="4" fillId="0" borderId="0"/>
    <xf numFmtId="0" fontId="3" fillId="0" borderId="0"/>
    <xf numFmtId="0" fontId="2" fillId="0" borderId="0"/>
    <xf numFmtId="9" fontId="6" fillId="0" borderId="0" applyFont="0" applyFill="0" applyBorder="0" applyAlignment="0" applyProtection="0"/>
    <xf numFmtId="43" fontId="6"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74">
    <xf numFmtId="0" fontId="0" fillId="0" borderId="0" xfId="0"/>
    <xf numFmtId="0" fontId="0" fillId="0" borderId="10" xfId="0" applyFill="1" applyBorder="1"/>
    <xf numFmtId="0" fontId="0" fillId="0" borderId="0" xfId="0" applyFill="1" applyBorder="1"/>
    <xf numFmtId="0" fontId="0" fillId="0" borderId="0" xfId="0" applyAlignment="1">
      <alignment horizontal="left"/>
    </xf>
    <xf numFmtId="0" fontId="7" fillId="0" borderId="0" xfId="0" applyFont="1" applyFill="1" applyAlignment="1">
      <alignment horizontal="left"/>
    </xf>
    <xf numFmtId="9" fontId="0" fillId="0" borderId="0" xfId="44" applyFont="1" applyFill="1" applyBorder="1"/>
    <xf numFmtId="3" fontId="0" fillId="0" borderId="10" xfId="0" applyNumberFormat="1" applyFill="1" applyBorder="1"/>
    <xf numFmtId="9" fontId="0" fillId="0" borderId="0" xfId="0" applyNumberFormat="1"/>
    <xf numFmtId="0" fontId="6" fillId="0" borderId="10" xfId="0" applyFont="1" applyBorder="1" applyAlignment="1">
      <alignment horizontal="left" vertical="center"/>
    </xf>
    <xf numFmtId="9" fontId="0" fillId="0" borderId="11" xfId="44" applyFont="1" applyBorder="1" applyAlignment="1">
      <alignment horizontal="center"/>
    </xf>
    <xf numFmtId="166" fontId="0" fillId="0" borderId="10" xfId="44" applyNumberFormat="1" applyFont="1" applyBorder="1" applyAlignment="1">
      <alignment horizontal="center"/>
    </xf>
    <xf numFmtId="0" fontId="0" fillId="0" borderId="0" xfId="0" applyAlignment="1">
      <alignment wrapText="1"/>
    </xf>
    <xf numFmtId="0" fontId="7" fillId="0" borderId="0" xfId="0" applyFont="1" applyAlignment="1">
      <alignment horizontal="left"/>
    </xf>
    <xf numFmtId="0" fontId="1" fillId="0" borderId="0" xfId="102"/>
    <xf numFmtId="3" fontId="0" fillId="0" borderId="10" xfId="44" applyNumberFormat="1" applyFont="1" applyFill="1" applyBorder="1"/>
    <xf numFmtId="166" fontId="0" fillId="0" borderId="10" xfId="44" applyNumberFormat="1" applyFont="1" applyFill="1" applyBorder="1"/>
    <xf numFmtId="0" fontId="27" fillId="0" borderId="0" xfId="0" applyFont="1" applyAlignment="1">
      <alignment horizontal="center"/>
    </xf>
    <xf numFmtId="0" fontId="0" fillId="0" borderId="10" xfId="0" applyBorder="1"/>
    <xf numFmtId="0" fontId="50" fillId="0" borderId="0" xfId="0" applyFont="1"/>
    <xf numFmtId="0" fontId="50" fillId="0" borderId="0" xfId="0" applyFont="1" applyAlignment="1">
      <alignment horizontal="center" vertical="center" wrapText="1"/>
    </xf>
    <xf numFmtId="0" fontId="50" fillId="0" borderId="0" xfId="0" applyFont="1" applyAlignment="1">
      <alignment horizontal="left"/>
    </xf>
    <xf numFmtId="165" fontId="50" fillId="0" borderId="0" xfId="0" applyNumberFormat="1" applyFont="1"/>
    <xf numFmtId="0" fontId="50" fillId="24" borderId="0" xfId="0" applyFont="1" applyFill="1" applyAlignment="1">
      <alignment horizontal="left"/>
    </xf>
    <xf numFmtId="165" fontId="50" fillId="24" borderId="0" xfId="0" applyNumberFormat="1" applyFont="1" applyFill="1"/>
    <xf numFmtId="0" fontId="50" fillId="24" borderId="0" xfId="0" applyFont="1" applyFill="1" applyAlignment="1">
      <alignment horizontal="left" indent="1"/>
    </xf>
    <xf numFmtId="0" fontId="50" fillId="25" borderId="0" xfId="0" applyFont="1" applyFill="1" applyAlignment="1">
      <alignment horizontal="left"/>
    </xf>
    <xf numFmtId="165" fontId="50" fillId="25" borderId="0" xfId="0" applyNumberFormat="1" applyFont="1" applyFill="1"/>
    <xf numFmtId="0" fontId="50" fillId="25" borderId="0" xfId="0" applyFont="1" applyFill="1" applyAlignment="1">
      <alignment horizontal="left" indent="1"/>
    </xf>
    <xf numFmtId="0" fontId="6" fillId="0" borderId="0" xfId="0" applyFont="1"/>
    <xf numFmtId="0" fontId="32" fillId="0" borderId="0" xfId="0" applyFont="1"/>
    <xf numFmtId="0" fontId="50" fillId="0" borderId="0" xfId="0" pivotButton="1" applyFont="1"/>
    <xf numFmtId="0" fontId="50" fillId="0" borderId="0" xfId="0" pivotButton="1" applyFont="1" applyAlignment="1">
      <alignment horizontal="center" vertical="center" wrapText="1"/>
    </xf>
    <xf numFmtId="0" fontId="30" fillId="28" borderId="10" xfId="0" applyFont="1" applyFill="1" applyBorder="1" applyAlignment="1">
      <alignment horizontal="center" vertical="center"/>
    </xf>
    <xf numFmtId="0" fontId="30" fillId="28" borderId="10" xfId="0" applyFont="1" applyFill="1" applyBorder="1" applyAlignment="1">
      <alignment horizontal="center" vertical="center" wrapText="1"/>
    </xf>
    <xf numFmtId="0" fontId="0" fillId="26" borderId="10" xfId="0" applyFill="1" applyBorder="1"/>
    <xf numFmtId="3" fontId="0" fillId="26" borderId="10" xfId="0" applyNumberFormat="1" applyFill="1" applyBorder="1"/>
    <xf numFmtId="166" fontId="0" fillId="26" borderId="10" xfId="44" applyNumberFormat="1" applyFont="1" applyFill="1" applyBorder="1"/>
    <xf numFmtId="0" fontId="32" fillId="28" borderId="10" xfId="0" applyFont="1" applyFill="1" applyBorder="1" applyAlignment="1">
      <alignment vertical="center" wrapText="1"/>
    </xf>
    <xf numFmtId="0" fontId="30" fillId="28" borderId="12" xfId="0" applyFont="1" applyFill="1" applyBorder="1" applyAlignment="1">
      <alignment horizontal="center" vertical="center"/>
    </xf>
    <xf numFmtId="0" fontId="30" fillId="28" borderId="12" xfId="0" applyFont="1" applyFill="1" applyBorder="1" applyAlignment="1">
      <alignment horizontal="center" vertical="center" wrapText="1"/>
    </xf>
    <xf numFmtId="0" fontId="52" fillId="27" borderId="10" xfId="102" applyFont="1" applyFill="1" applyBorder="1"/>
    <xf numFmtId="168" fontId="32" fillId="27" borderId="10" xfId="103" applyNumberFormat="1" applyFont="1" applyFill="1" applyBorder="1" applyAlignment="1">
      <alignment horizontal="center"/>
    </xf>
    <xf numFmtId="0" fontId="32" fillId="0" borderId="0" xfId="0" applyFont="1" applyAlignment="1">
      <alignment vertical="center"/>
    </xf>
    <xf numFmtId="0" fontId="52" fillId="28" borderId="10" xfId="102" applyFont="1" applyFill="1" applyBorder="1"/>
    <xf numFmtId="168" fontId="32" fillId="28" borderId="10" xfId="103" applyNumberFormat="1" applyFont="1" applyFill="1" applyBorder="1" applyAlignment="1">
      <alignment horizontal="center"/>
    </xf>
    <xf numFmtId="0" fontId="52" fillId="30" borderId="10" xfId="102" applyFont="1" applyFill="1" applyBorder="1"/>
    <xf numFmtId="168" fontId="32" fillId="30" borderId="10" xfId="103" applyNumberFormat="1" applyFont="1" applyFill="1" applyBorder="1" applyAlignment="1">
      <alignment horizontal="center"/>
    </xf>
    <xf numFmtId="0" fontId="52" fillId="31" borderId="10" xfId="102" applyFont="1" applyFill="1" applyBorder="1"/>
    <xf numFmtId="168" fontId="32" fillId="31" borderId="10" xfId="103" applyNumberFormat="1" applyFont="1" applyFill="1" applyBorder="1" applyAlignment="1">
      <alignment horizontal="center"/>
    </xf>
    <xf numFmtId="0" fontId="52" fillId="29" borderId="10" xfId="102" applyFont="1" applyFill="1" applyBorder="1"/>
    <xf numFmtId="168" fontId="32" fillId="29" borderId="10" xfId="103" applyNumberFormat="1" applyFont="1" applyFill="1" applyBorder="1" applyAlignment="1">
      <alignment horizontal="center"/>
    </xf>
    <xf numFmtId="0" fontId="30" fillId="27" borderId="0" xfId="81" applyFont="1" applyFill="1" applyBorder="1" applyAlignment="1">
      <alignment horizontal="center" vertical="center" wrapText="1"/>
    </xf>
    <xf numFmtId="0" fontId="6" fillId="26" borderId="0" xfId="81" applyFill="1" applyBorder="1" applyAlignment="1">
      <alignment vertical="center" wrapText="1"/>
    </xf>
    <xf numFmtId="0" fontId="6" fillId="0" borderId="0" xfId="81" applyFill="1" applyBorder="1" applyAlignment="1">
      <alignment vertical="center" wrapText="1"/>
    </xf>
    <xf numFmtId="3" fontId="30" fillId="32" borderId="10" xfId="0" applyNumberFormat="1" applyFont="1" applyFill="1" applyBorder="1" applyAlignment="1">
      <alignment vertical="center" wrapText="1"/>
    </xf>
    <xf numFmtId="166" fontId="30" fillId="32" borderId="10" xfId="44" applyNumberFormat="1" applyFont="1" applyFill="1" applyBorder="1" applyAlignment="1">
      <alignment horizontal="center" vertical="center"/>
    </xf>
    <xf numFmtId="166" fontId="30" fillId="32" borderId="10" xfId="44" applyNumberFormat="1" applyFont="1" applyFill="1" applyBorder="1" applyAlignment="1">
      <alignment vertical="center"/>
    </xf>
    <xf numFmtId="0" fontId="53" fillId="33" borderId="13" xfId="0" applyFont="1" applyFill="1" applyBorder="1" applyAlignment="1">
      <alignment horizontal="center" vertical="center" wrapText="1"/>
    </xf>
    <xf numFmtId="0" fontId="53" fillId="33" borderId="14" xfId="0" applyFont="1" applyFill="1" applyBorder="1" applyAlignment="1">
      <alignment horizontal="center" vertical="center" wrapText="1"/>
    </xf>
    <xf numFmtId="0" fontId="53" fillId="33" borderId="15" xfId="0" applyFont="1" applyFill="1" applyBorder="1" applyAlignment="1">
      <alignment horizontal="center" vertical="center" wrapText="1"/>
    </xf>
    <xf numFmtId="0" fontId="53" fillId="33" borderId="16" xfId="0" applyFont="1" applyFill="1" applyBorder="1" applyAlignment="1">
      <alignment horizontal="center" vertical="center" wrapText="1"/>
    </xf>
    <xf numFmtId="0" fontId="53" fillId="33" borderId="0" xfId="0" applyFont="1" applyFill="1" applyAlignment="1">
      <alignment horizontal="center" vertical="center" wrapText="1"/>
    </xf>
    <xf numFmtId="0" fontId="53" fillId="33" borderId="17" xfId="0" applyFont="1" applyFill="1" applyBorder="1" applyAlignment="1">
      <alignment horizontal="center" vertical="center" wrapText="1"/>
    </xf>
    <xf numFmtId="0" fontId="53" fillId="33" borderId="18" xfId="0" applyFont="1" applyFill="1" applyBorder="1" applyAlignment="1">
      <alignment horizontal="center" vertical="center" wrapText="1"/>
    </xf>
    <xf numFmtId="0" fontId="53" fillId="33" borderId="19" xfId="0" applyFont="1" applyFill="1" applyBorder="1" applyAlignment="1">
      <alignment horizontal="center" vertical="center" wrapText="1"/>
    </xf>
    <xf numFmtId="0" fontId="53" fillId="33" borderId="20" xfId="0" applyFont="1" applyFill="1" applyBorder="1" applyAlignment="1">
      <alignment horizontal="center" vertical="center" wrapText="1"/>
    </xf>
    <xf numFmtId="0" fontId="7" fillId="0" borderId="0" xfId="0" applyFont="1" applyAlignment="1"/>
    <xf numFmtId="0" fontId="30" fillId="32" borderId="10" xfId="0" applyFont="1" applyFill="1" applyBorder="1" applyAlignment="1">
      <alignment horizontal="center" vertical="center" wrapText="1"/>
    </xf>
    <xf numFmtId="0" fontId="49" fillId="0" borderId="0" xfId="0" applyFont="1" applyAlignment="1"/>
    <xf numFmtId="0" fontId="27" fillId="0" borderId="0" xfId="0" applyFont="1" applyAlignment="1"/>
    <xf numFmtId="0" fontId="8" fillId="0" borderId="0" xfId="0" applyFont="1" applyAlignment="1"/>
    <xf numFmtId="0" fontId="8" fillId="0" borderId="0" xfId="0" applyFont="1" applyFill="1" applyAlignment="1"/>
    <xf numFmtId="0" fontId="7" fillId="0" borderId="0" xfId="0" applyFont="1" applyFill="1" applyAlignment="1"/>
    <xf numFmtId="0" fontId="51" fillId="0" borderId="0" xfId="102" applyFont="1" applyAlignment="1">
      <alignment horizontal="center"/>
    </xf>
  </cellXfs>
  <cellStyles count="105">
    <cellStyle name="20% - Énfasis1" xfId="1" builtinId="30" customBuiltin="1"/>
    <cellStyle name="20% - Énfasis1 2" xfId="46" xr:uid="{00000000-0005-0000-0000-000001000000}"/>
    <cellStyle name="20% - Énfasis2" xfId="2" builtinId="34" customBuiltin="1"/>
    <cellStyle name="20% - Énfasis2 2" xfId="47" xr:uid="{00000000-0005-0000-0000-000003000000}"/>
    <cellStyle name="20% - Énfasis3" xfId="3" builtinId="38" customBuiltin="1"/>
    <cellStyle name="20% - Énfasis3 2" xfId="48" xr:uid="{00000000-0005-0000-0000-000005000000}"/>
    <cellStyle name="20% - Énfasis4" xfId="4" builtinId="42" customBuiltin="1"/>
    <cellStyle name="20% - Énfasis4 2" xfId="49" xr:uid="{00000000-0005-0000-0000-000007000000}"/>
    <cellStyle name="20% - Énfasis5" xfId="5" builtinId="46" customBuiltin="1"/>
    <cellStyle name="20% - Énfasis5 2" xfId="50" xr:uid="{00000000-0005-0000-0000-000009000000}"/>
    <cellStyle name="20% - Énfasis6" xfId="6" builtinId="50" customBuiltin="1"/>
    <cellStyle name="20% - Énfasis6 2" xfId="51" xr:uid="{00000000-0005-0000-0000-00000B000000}"/>
    <cellStyle name="40% - Énfasis1" xfId="7" builtinId="31" customBuiltin="1"/>
    <cellStyle name="40% - Énfasis1 2" xfId="52" xr:uid="{00000000-0005-0000-0000-00000D000000}"/>
    <cellStyle name="40% - Énfasis2" xfId="8" builtinId="35" customBuiltin="1"/>
    <cellStyle name="40% - Énfasis2 2" xfId="53" xr:uid="{00000000-0005-0000-0000-00000F000000}"/>
    <cellStyle name="40% - Énfasis3" xfId="9" builtinId="39" customBuiltin="1"/>
    <cellStyle name="40% - Énfasis3 2" xfId="54" xr:uid="{00000000-0005-0000-0000-000011000000}"/>
    <cellStyle name="40% - Énfasis4" xfId="10" builtinId="43" customBuiltin="1"/>
    <cellStyle name="40% - Énfasis4 2" xfId="55" xr:uid="{00000000-0005-0000-0000-000013000000}"/>
    <cellStyle name="40% - Énfasis5" xfId="11" builtinId="47" customBuiltin="1"/>
    <cellStyle name="40% - Énfasis5 2" xfId="56" xr:uid="{00000000-0005-0000-0000-000015000000}"/>
    <cellStyle name="40% - Énfasis6" xfId="12" builtinId="51" customBuiltin="1"/>
    <cellStyle name="40% - Énfasis6 2" xfId="57" xr:uid="{00000000-0005-0000-0000-000017000000}"/>
    <cellStyle name="60% - Énfasis1" xfId="13" builtinId="32" customBuiltin="1"/>
    <cellStyle name="60% - Énfasis1 2" xfId="58" xr:uid="{00000000-0005-0000-0000-000019000000}"/>
    <cellStyle name="60% - Énfasis2" xfId="14" builtinId="36" customBuiltin="1"/>
    <cellStyle name="60% - Énfasis2 2" xfId="59" xr:uid="{00000000-0005-0000-0000-00001B000000}"/>
    <cellStyle name="60% - Énfasis3" xfId="15" builtinId="40" customBuiltin="1"/>
    <cellStyle name="60% - Énfasis3 2" xfId="60" xr:uid="{00000000-0005-0000-0000-00001D000000}"/>
    <cellStyle name="60% - Énfasis4" xfId="16" builtinId="44" customBuiltin="1"/>
    <cellStyle name="60% - Énfasis4 2" xfId="61" xr:uid="{00000000-0005-0000-0000-00001F000000}"/>
    <cellStyle name="60% - Énfasis5" xfId="17" builtinId="48" customBuiltin="1"/>
    <cellStyle name="60% - Énfasis5 2" xfId="62" xr:uid="{00000000-0005-0000-0000-000021000000}"/>
    <cellStyle name="60% - Énfasis6" xfId="18" builtinId="52" customBuiltin="1"/>
    <cellStyle name="60% - Énfasis6 2" xfId="63" xr:uid="{00000000-0005-0000-0000-000023000000}"/>
    <cellStyle name="Buena 2" xfId="64" xr:uid="{00000000-0005-0000-0000-000024000000}"/>
    <cellStyle name="Bueno" xfId="19" builtinId="26" customBuiltin="1"/>
    <cellStyle name="Cálculo" xfId="20" builtinId="22" customBuiltin="1"/>
    <cellStyle name="Cálculo 2" xfId="65" xr:uid="{00000000-0005-0000-0000-000027000000}"/>
    <cellStyle name="Celda de comprobación" xfId="21" builtinId="23" customBuiltin="1"/>
    <cellStyle name="Celda de comprobación 2" xfId="66" xr:uid="{00000000-0005-0000-0000-000029000000}"/>
    <cellStyle name="Celda vinculada" xfId="22" builtinId="24" customBuiltin="1"/>
    <cellStyle name="Celda vinculada 2" xfId="67" xr:uid="{00000000-0005-0000-0000-00002B000000}"/>
    <cellStyle name="Encabezado 1" xfId="39" builtinId="16" customBuiltin="1"/>
    <cellStyle name="Encabezado 1 2" xfId="89" xr:uid="{00000000-0005-0000-0000-00002D000000}"/>
    <cellStyle name="Encabezado 4" xfId="23" builtinId="19" customBuiltin="1"/>
    <cellStyle name="Encabezado 4 2" xfId="68" xr:uid="{00000000-0005-0000-0000-00002F000000}"/>
    <cellStyle name="Énfasis1" xfId="24" builtinId="29" customBuiltin="1"/>
    <cellStyle name="Énfasis1 2" xfId="69" xr:uid="{00000000-0005-0000-0000-000031000000}"/>
    <cellStyle name="Énfasis2" xfId="25" builtinId="33" customBuiltin="1"/>
    <cellStyle name="Énfasis2 2" xfId="70" xr:uid="{00000000-0005-0000-0000-000033000000}"/>
    <cellStyle name="Énfasis3" xfId="26" builtinId="37" customBuiltin="1"/>
    <cellStyle name="Énfasis3 2" xfId="71" xr:uid="{00000000-0005-0000-0000-000035000000}"/>
    <cellStyle name="Énfasis4" xfId="27" builtinId="41" customBuiltin="1"/>
    <cellStyle name="Énfasis4 2" xfId="72" xr:uid="{00000000-0005-0000-0000-000037000000}"/>
    <cellStyle name="Énfasis5" xfId="28" builtinId="45" customBuiltin="1"/>
    <cellStyle name="Énfasis5 2" xfId="73" xr:uid="{00000000-0005-0000-0000-000039000000}"/>
    <cellStyle name="Énfasis6" xfId="29" builtinId="49" customBuiltin="1"/>
    <cellStyle name="Énfasis6 2" xfId="74" xr:uid="{00000000-0005-0000-0000-00003B000000}"/>
    <cellStyle name="Entrada" xfId="30" builtinId="20" customBuiltin="1"/>
    <cellStyle name="Entrada 2" xfId="75" xr:uid="{00000000-0005-0000-0000-00003D000000}"/>
    <cellStyle name="Euro" xfId="31" xr:uid="{00000000-0005-0000-0000-00003E000000}"/>
    <cellStyle name="Euro 2" xfId="76" xr:uid="{00000000-0005-0000-0000-00003F000000}"/>
    <cellStyle name="Incorrecto" xfId="32" builtinId="27" customBuiltin="1"/>
    <cellStyle name="Incorrecto 2" xfId="77" xr:uid="{00000000-0005-0000-0000-000041000000}"/>
    <cellStyle name="Millares 2" xfId="97" xr:uid="{00000000-0005-0000-0000-000042000000}"/>
    <cellStyle name="Millares 3" xfId="103" xr:uid="{00000000-0005-0000-0000-000043000000}"/>
    <cellStyle name="Neutral" xfId="33" builtinId="28" customBuiltin="1"/>
    <cellStyle name="Neutral 2" xfId="78" xr:uid="{00000000-0005-0000-0000-000045000000}"/>
    <cellStyle name="Normal" xfId="0" builtinId="0"/>
    <cellStyle name="Normal 2" xfId="79" xr:uid="{00000000-0005-0000-0000-000047000000}"/>
    <cellStyle name="Normal 2 2" xfId="80" xr:uid="{00000000-0005-0000-0000-000048000000}"/>
    <cellStyle name="Normal 2 6" xfId="81" xr:uid="{00000000-0005-0000-0000-000049000000}"/>
    <cellStyle name="Normal 2 7" xfId="82" xr:uid="{00000000-0005-0000-0000-00004A000000}"/>
    <cellStyle name="Normal 3" xfId="83" xr:uid="{00000000-0005-0000-0000-00004B000000}"/>
    <cellStyle name="Normal 3 2" xfId="98" xr:uid="{00000000-0005-0000-0000-00004C000000}"/>
    <cellStyle name="Normal 4" xfId="84" xr:uid="{00000000-0005-0000-0000-00004D000000}"/>
    <cellStyle name="Normal 5" xfId="45" xr:uid="{00000000-0005-0000-0000-00004E000000}"/>
    <cellStyle name="Normal 6" xfId="43" xr:uid="{00000000-0005-0000-0000-00004F000000}"/>
    <cellStyle name="Normal 6 2" xfId="93" xr:uid="{00000000-0005-0000-0000-000050000000}"/>
    <cellStyle name="Normal 6 2 2" xfId="99" xr:uid="{00000000-0005-0000-0000-000051000000}"/>
    <cellStyle name="Normal 6 3" xfId="95" xr:uid="{00000000-0005-0000-0000-000052000000}"/>
    <cellStyle name="Normal 7" xfId="100" xr:uid="{00000000-0005-0000-0000-000053000000}"/>
    <cellStyle name="Normal 8" xfId="94" xr:uid="{00000000-0005-0000-0000-000054000000}"/>
    <cellStyle name="Normal 8 2" xfId="101" xr:uid="{00000000-0005-0000-0000-000055000000}"/>
    <cellStyle name="Normal 9" xfId="102" xr:uid="{00000000-0005-0000-0000-000056000000}"/>
    <cellStyle name="Notas" xfId="34" builtinId="10" customBuiltin="1"/>
    <cellStyle name="Notas 2" xfId="85" xr:uid="{00000000-0005-0000-0000-000058000000}"/>
    <cellStyle name="Porcentaje" xfId="44" builtinId="5"/>
    <cellStyle name="Porcentaje 2" xfId="96" xr:uid="{00000000-0005-0000-0000-00005A000000}"/>
    <cellStyle name="Porcentaje 3" xfId="104" xr:uid="{00000000-0005-0000-0000-00005B000000}"/>
    <cellStyle name="Salida" xfId="35" builtinId="21" customBuiltin="1"/>
    <cellStyle name="Salida 2" xfId="86" xr:uid="{00000000-0005-0000-0000-00005D000000}"/>
    <cellStyle name="Texto de advertencia" xfId="36" builtinId="11" customBuiltin="1"/>
    <cellStyle name="Texto de advertencia 2" xfId="87" xr:uid="{00000000-0005-0000-0000-00005F000000}"/>
    <cellStyle name="Texto explicativo" xfId="37" builtinId="53" customBuiltin="1"/>
    <cellStyle name="Texto explicativo 2" xfId="88" xr:uid="{00000000-0005-0000-0000-000061000000}"/>
    <cellStyle name="Título" xfId="38" builtinId="15" customBuiltin="1"/>
    <cellStyle name="Título 2" xfId="40" builtinId="17" customBuiltin="1"/>
    <cellStyle name="Título 2 2" xfId="90" xr:uid="{00000000-0005-0000-0000-000064000000}"/>
    <cellStyle name="Título 3" xfId="41" builtinId="18" customBuiltin="1"/>
    <cellStyle name="Título 3 2" xfId="91" xr:uid="{00000000-0005-0000-0000-000066000000}"/>
    <cellStyle name="Total" xfId="42" builtinId="25" customBuiltin="1"/>
    <cellStyle name="Total 2" xfId="92" xr:uid="{00000000-0005-0000-0000-000068000000}"/>
  </cellStyles>
  <dxfs count="84">
    <dxf>
      <alignment horizontal="center"/>
    </dxf>
    <dxf>
      <alignment horizontal="center"/>
    </dxf>
    <dxf>
      <alignment vertical="center"/>
    </dxf>
    <dxf>
      <alignment vertical="center"/>
    </dxf>
    <dxf>
      <alignment wrapText="1"/>
    </dxf>
    <dxf>
      <alignment wrapText="1"/>
    </dxf>
    <dxf>
      <numFmt numFmtId="34" formatCode="_-&quot;$&quot;* #,##0.00_-;\-&quot;$&quot;* #,##0.00_-;_-&quot;$&quot;* &quot;-&quot;??_-;_-@_-"/>
    </dxf>
    <dxf>
      <numFmt numFmtId="171" formatCode="_-&quot;$&quot;* #,##0.0_-;\-&quot;$&quot;* #,##0.0_-;_-&quot;$&quot;* &quot;-&quot;??_-;_-@_-"/>
    </dxf>
    <dxf>
      <numFmt numFmtId="170" formatCode="_-&quot;$&quot;* #,##0_-;\-&quot;$&quot;* #,##0_-;_-&quot;$&quot;* &quot;-&quot;??_-;_-@_-"/>
    </dxf>
    <dxf>
      <numFmt numFmtId="35" formatCode="_-* #,##0.00_-;\-* #,##0.00_-;_-* &quot;-&quot;??_-;_-@_-"/>
    </dxf>
    <dxf>
      <numFmt numFmtId="169" formatCode="_-* #,##0.0_-;\-* #,##0.0_-;_-* &quot;-&quot;??_-;_-@_-"/>
    </dxf>
    <dxf>
      <numFmt numFmtId="165" formatCode="_-* #,##0_-;\-* #,##0_-;_-* &quot;-&quot;??_-;_-@_-"/>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sz val="11"/>
      </font>
    </dxf>
    <dxf>
      <font>
        <sz val="11"/>
      </font>
    </dxf>
    <dxf>
      <font>
        <sz val="11"/>
      </font>
    </dxf>
    <dxf>
      <font>
        <sz val="11"/>
      </font>
    </dxf>
    <dxf>
      <font>
        <sz val="11"/>
      </font>
    </dxf>
    <dxf>
      <font>
        <sz val="11"/>
      </font>
    </dxf>
    <dxf>
      <font>
        <sz val="11"/>
      </font>
    </dxf>
    <dxf>
      <font>
        <sz val="11"/>
      </font>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bgColor theme="6" tint="0.59999389629810485"/>
        </patternFill>
      </fill>
    </dxf>
    <dxf>
      <fill>
        <patternFill>
          <bgColor theme="6" tint="0.59999389629810485"/>
        </patternFill>
      </fill>
    </dxf>
    <dxf>
      <fill>
        <patternFill>
          <bgColor theme="6" tint="0.59999389629810485"/>
        </patternFill>
      </fill>
    </dxf>
    <dxf>
      <fill>
        <patternFill>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ont>
        <sz val="11"/>
      </font>
    </dxf>
    <dxf>
      <font>
        <sz val="11"/>
      </font>
    </dxf>
    <dxf>
      <font>
        <sz val="11"/>
      </font>
    </dxf>
    <dxf>
      <font>
        <sz val="11"/>
      </font>
    </dxf>
    <dxf>
      <font>
        <sz val="11"/>
      </font>
    </dxf>
    <dxf>
      <font>
        <sz val="11"/>
      </font>
    </dxf>
    <dxf>
      <font>
        <sz val="11"/>
      </font>
    </dxf>
    <dxf>
      <font>
        <sz val="11"/>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numFmt numFmtId="165" formatCode="_-* #,##0_-;\-* #,##0_-;_-* &quot;-&quot;??_-;_-@_-"/>
    </dxf>
    <dxf>
      <numFmt numFmtId="169" formatCode="_-* #,##0.0_-;\-* #,##0.0_-;_-* &quot;-&quot;??_-;_-@_-"/>
    </dxf>
    <dxf>
      <numFmt numFmtId="35" formatCode="_-* #,##0.00_-;\-* #,##0.00_-;_-* &quot;-&quot;??_-;_-@_-"/>
    </dxf>
    <dxf>
      <numFmt numFmtId="170" formatCode="_-&quot;$&quot;* #,##0_-;\-&quot;$&quot;* #,##0_-;_-&quot;$&quot;* &quot;-&quot;??_-;_-@_-"/>
    </dxf>
    <dxf>
      <numFmt numFmtId="171" formatCode="_-&quot;$&quot;* #,##0.0_-;\-&quot;$&quot;* #,##0.0_-;_-&quot;$&quot;* &quot;-&quot;??_-;_-@_-"/>
    </dxf>
    <dxf>
      <numFmt numFmtId="34" formatCode="_-&quot;$&quot;* #,##0.00_-;\-&quot;$&quot;* #,##0.00_-;_-&quot;$&quot;* &quot;-&quot;??_-;_-@_-"/>
    </dxf>
    <dxf>
      <alignment wrapText="1"/>
    </dxf>
    <dxf>
      <alignment wrapText="1"/>
    </dxf>
    <dxf>
      <alignment vertical="center"/>
    </dxf>
    <dxf>
      <alignment vertic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B38E5D"/>
      <color rgb="FF621132"/>
      <color rgb="FF1E453A"/>
      <color rgb="FF142E26"/>
      <color rgb="FF9D2449"/>
      <color rgb="FF61BAA0"/>
      <color rgb="FFD4C19C"/>
      <color rgb="FF96D1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Índice de Puntualidad Promedio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Gráficos!$A$6</c:f>
              <c:strCache>
                <c:ptCount val="1"/>
                <c:pt idx="0">
                  <c:v>Mexicanas</c:v>
                </c:pt>
              </c:strCache>
            </c:strRef>
          </c:tx>
          <c:spPr>
            <a:ln w="28575" cap="rnd">
              <a:solidFill>
                <a:srgbClr val="9D2449"/>
              </a:solidFill>
              <a:round/>
            </a:ln>
            <a:effectLst/>
          </c:spPr>
          <c:marker>
            <c:symbol val="circle"/>
            <c:size val="5"/>
            <c:spPr>
              <a:solidFill>
                <a:srgbClr val="9D2449"/>
              </a:solidFill>
              <a:ln w="9525">
                <a:solidFill>
                  <a:srgbClr val="9D2449"/>
                </a:solidFill>
              </a:ln>
              <a:effectLst/>
            </c:spPr>
          </c:marker>
          <c:cat>
            <c:strRef>
              <c:f>Gráficos!$B$5:$M$5</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Gráficos!$B$6:$M$6</c:f>
              <c:numCache>
                <c:formatCode>0.0%</c:formatCode>
                <c:ptCount val="12"/>
                <c:pt idx="0">
                  <c:v>0.90397097667895177</c:v>
                </c:pt>
                <c:pt idx="1">
                  <c:v>0.93190726182087558</c:v>
                </c:pt>
                <c:pt idx="2">
                  <c:v>0.92790938874106821</c:v>
                </c:pt>
                <c:pt idx="3">
                  <c:v>0.90795942244392303</c:v>
                </c:pt>
                <c:pt idx="4">
                  <c:v>0.91680621494758208</c:v>
                </c:pt>
                <c:pt idx="5">
                  <c:v>0.89682685106465321</c:v>
                </c:pt>
                <c:pt idx="6">
                  <c:v>0.90073733668231359</c:v>
                </c:pt>
                <c:pt idx="7">
                  <c:v>0.90533819248099567</c:v>
                </c:pt>
                <c:pt idx="8">
                  <c:v>0.90362041067244558</c:v>
                </c:pt>
                <c:pt idx="9">
                  <c:v>0.89265194871511311</c:v>
                </c:pt>
                <c:pt idx="10">
                  <c:v>0.87871430525593153</c:v>
                </c:pt>
                <c:pt idx="11">
                  <c:v>0.83570223098368412</c:v>
                </c:pt>
              </c:numCache>
            </c:numRef>
          </c:val>
          <c:smooth val="0"/>
          <c:extLst>
            <c:ext xmlns:c16="http://schemas.microsoft.com/office/drawing/2014/chart" uri="{C3380CC4-5D6E-409C-BE32-E72D297353CC}">
              <c16:uniqueId val="{00000000-AF27-4943-ACD3-AC988333DDAC}"/>
            </c:ext>
          </c:extLst>
        </c:ser>
        <c:ser>
          <c:idx val="1"/>
          <c:order val="1"/>
          <c:tx>
            <c:strRef>
              <c:f>Gráficos!$A$7</c:f>
              <c:strCache>
                <c:ptCount val="1"/>
                <c:pt idx="0">
                  <c:v>Estadounidenses</c:v>
                </c:pt>
              </c:strCache>
            </c:strRef>
          </c:tx>
          <c:spPr>
            <a:ln w="28575" cap="rnd">
              <a:solidFill>
                <a:srgbClr val="B38E5D"/>
              </a:solidFill>
              <a:round/>
            </a:ln>
            <a:effectLst/>
          </c:spPr>
          <c:marker>
            <c:symbol val="circle"/>
            <c:size val="5"/>
            <c:spPr>
              <a:solidFill>
                <a:srgbClr val="B38E5D"/>
              </a:solidFill>
              <a:ln w="9525">
                <a:solidFill>
                  <a:srgbClr val="B38E5D"/>
                </a:solidFill>
              </a:ln>
              <a:effectLst/>
            </c:spPr>
          </c:marker>
          <c:cat>
            <c:strRef>
              <c:f>Gráficos!$B$5:$M$5</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Gráficos!$B$7:$M$7</c:f>
              <c:numCache>
                <c:formatCode>0.0%</c:formatCode>
                <c:ptCount val="12"/>
                <c:pt idx="0">
                  <c:v>0.94761528531315031</c:v>
                </c:pt>
                <c:pt idx="1">
                  <c:v>0.93123111982476647</c:v>
                </c:pt>
                <c:pt idx="2">
                  <c:v>0.92209484671736386</c:v>
                </c:pt>
                <c:pt idx="3">
                  <c:v>0.90195521398019174</c:v>
                </c:pt>
                <c:pt idx="4">
                  <c:v>0.91016054796364665</c:v>
                </c:pt>
                <c:pt idx="5">
                  <c:v>0.91872651189239984</c:v>
                </c:pt>
                <c:pt idx="6">
                  <c:v>0.84953095378549781</c:v>
                </c:pt>
                <c:pt idx="7">
                  <c:v>0.90172917813313591</c:v>
                </c:pt>
                <c:pt idx="8">
                  <c:v>0.82997190950443323</c:v>
                </c:pt>
                <c:pt idx="9">
                  <c:v>0.8991222734150911</c:v>
                </c:pt>
                <c:pt idx="10">
                  <c:v>0.89928854989071771</c:v>
                </c:pt>
                <c:pt idx="11">
                  <c:v>0.91145049302759784</c:v>
                </c:pt>
              </c:numCache>
            </c:numRef>
          </c:val>
          <c:smooth val="0"/>
          <c:extLst>
            <c:ext xmlns:c16="http://schemas.microsoft.com/office/drawing/2014/chart" uri="{C3380CC4-5D6E-409C-BE32-E72D297353CC}">
              <c16:uniqueId val="{00000001-AF27-4943-ACD3-AC988333DDAC}"/>
            </c:ext>
          </c:extLst>
        </c:ser>
        <c:ser>
          <c:idx val="2"/>
          <c:order val="2"/>
          <c:tx>
            <c:strRef>
              <c:f>Gráficos!$A$8</c:f>
              <c:strCache>
                <c:ptCount val="1"/>
                <c:pt idx="0">
                  <c:v>Canadienses</c:v>
                </c:pt>
              </c:strCache>
            </c:strRef>
          </c:tx>
          <c:spPr>
            <a:ln w="28575" cap="rnd">
              <a:solidFill>
                <a:srgbClr val="142E26"/>
              </a:solidFill>
              <a:round/>
            </a:ln>
            <a:effectLst/>
          </c:spPr>
          <c:marker>
            <c:symbol val="circle"/>
            <c:size val="5"/>
            <c:spPr>
              <a:solidFill>
                <a:srgbClr val="142E26"/>
              </a:solidFill>
              <a:ln w="9525">
                <a:solidFill>
                  <a:srgbClr val="142E26"/>
                </a:solidFill>
              </a:ln>
              <a:effectLst/>
            </c:spPr>
          </c:marker>
          <c:cat>
            <c:strRef>
              <c:f>Gráficos!$B$5:$M$5</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Gráficos!$B$8:$M$8</c:f>
              <c:numCache>
                <c:formatCode>0.0%</c:formatCode>
                <c:ptCount val="12"/>
                <c:pt idx="0">
                  <c:v>0.80219780219780223</c:v>
                </c:pt>
                <c:pt idx="1">
                  <c:v>0.7142857142857143</c:v>
                </c:pt>
                <c:pt idx="2">
                  <c:v>0.62857142857142856</c:v>
                </c:pt>
                <c:pt idx="3">
                  <c:v>0.88095238095238093</c:v>
                </c:pt>
                <c:pt idx="4">
                  <c:v>0.73684210526315796</c:v>
                </c:pt>
                <c:pt idx="5">
                  <c:v>0.65333333333333332</c:v>
                </c:pt>
                <c:pt idx="6">
                  <c:v>0.72477064220183485</c:v>
                </c:pt>
                <c:pt idx="7">
                  <c:v>0.64705882352941169</c:v>
                </c:pt>
                <c:pt idx="8">
                  <c:v>0.64444444444444438</c:v>
                </c:pt>
                <c:pt idx="9">
                  <c:v>0.80434782608695654</c:v>
                </c:pt>
                <c:pt idx="10">
                  <c:v>0.94029850746268662</c:v>
                </c:pt>
                <c:pt idx="11">
                  <c:v>0.8035714285714286</c:v>
                </c:pt>
              </c:numCache>
            </c:numRef>
          </c:val>
          <c:smooth val="0"/>
          <c:extLst>
            <c:ext xmlns:c16="http://schemas.microsoft.com/office/drawing/2014/chart" uri="{C3380CC4-5D6E-409C-BE32-E72D297353CC}">
              <c16:uniqueId val="{00000000-9DB6-4464-B6D0-B856199FAA79}"/>
            </c:ext>
          </c:extLst>
        </c:ser>
        <c:ser>
          <c:idx val="3"/>
          <c:order val="3"/>
          <c:tx>
            <c:strRef>
              <c:f>Gráficos!$A$9</c:f>
              <c:strCache>
                <c:ptCount val="1"/>
                <c:pt idx="0">
                  <c:v>Europeas</c:v>
                </c:pt>
              </c:strCache>
            </c:strRef>
          </c:tx>
          <c:spPr>
            <a:ln w="28575" cap="rnd">
              <a:solidFill>
                <a:srgbClr val="621132"/>
              </a:solidFill>
              <a:round/>
            </a:ln>
            <a:effectLst/>
          </c:spPr>
          <c:marker>
            <c:symbol val="circle"/>
            <c:size val="5"/>
            <c:spPr>
              <a:solidFill>
                <a:srgbClr val="621132"/>
              </a:solidFill>
              <a:ln w="9525">
                <a:solidFill>
                  <a:srgbClr val="621132"/>
                </a:solidFill>
              </a:ln>
              <a:effectLst/>
            </c:spPr>
          </c:marker>
          <c:cat>
            <c:strRef>
              <c:f>Gráficos!$B$5:$M$5</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Gráficos!$B$9:$M$9</c:f>
              <c:numCache>
                <c:formatCode>0.0%</c:formatCode>
                <c:ptCount val="12"/>
                <c:pt idx="0">
                  <c:v>0.79731440353842442</c:v>
                </c:pt>
                <c:pt idx="1">
                  <c:v>0.75264085753216181</c:v>
                </c:pt>
                <c:pt idx="2">
                  <c:v>0.79436690102012675</c:v>
                </c:pt>
                <c:pt idx="3">
                  <c:v>0.9166510649843983</c:v>
                </c:pt>
                <c:pt idx="4">
                  <c:v>0.90241817581588391</c:v>
                </c:pt>
                <c:pt idx="5">
                  <c:v>0.87229081057584912</c:v>
                </c:pt>
                <c:pt idx="6">
                  <c:v>0.88325124170630354</c:v>
                </c:pt>
                <c:pt idx="7">
                  <c:v>0.84702960383403936</c:v>
                </c:pt>
                <c:pt idx="8">
                  <c:v>0.88522329835889157</c:v>
                </c:pt>
                <c:pt idx="9">
                  <c:v>0.91155601151204435</c:v>
                </c:pt>
                <c:pt idx="10">
                  <c:v>0.85089000310519303</c:v>
                </c:pt>
                <c:pt idx="11">
                  <c:v>0.89444502744311161</c:v>
                </c:pt>
              </c:numCache>
            </c:numRef>
          </c:val>
          <c:smooth val="0"/>
          <c:extLst>
            <c:ext xmlns:c16="http://schemas.microsoft.com/office/drawing/2014/chart" uri="{C3380CC4-5D6E-409C-BE32-E72D297353CC}">
              <c16:uniqueId val="{00000001-9DB6-4464-B6D0-B856199FAA79}"/>
            </c:ext>
          </c:extLst>
        </c:ser>
        <c:ser>
          <c:idx val="4"/>
          <c:order val="4"/>
          <c:tx>
            <c:strRef>
              <c:f>Gráficos!$A$10</c:f>
              <c:strCache>
                <c:ptCount val="1"/>
                <c:pt idx="0">
                  <c:v>Centro y Sudamericanas</c:v>
                </c:pt>
              </c:strCache>
            </c:strRef>
          </c:tx>
          <c:spPr>
            <a:ln w="28575" cap="rnd">
              <a:solidFill>
                <a:srgbClr val="D4C19C"/>
              </a:solidFill>
              <a:round/>
            </a:ln>
            <a:effectLst/>
          </c:spPr>
          <c:marker>
            <c:symbol val="circle"/>
            <c:size val="5"/>
            <c:spPr>
              <a:solidFill>
                <a:srgbClr val="D4C19C"/>
              </a:solidFill>
              <a:ln w="9525">
                <a:solidFill>
                  <a:srgbClr val="D4C19C"/>
                </a:solidFill>
              </a:ln>
              <a:effectLst/>
            </c:spPr>
          </c:marker>
          <c:cat>
            <c:strRef>
              <c:f>Gráficos!$B$5:$M$5</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Gráficos!$B$10:$M$10</c:f>
              <c:numCache>
                <c:formatCode>0.0%</c:formatCode>
                <c:ptCount val="12"/>
                <c:pt idx="0">
                  <c:v>0.7787610438104472</c:v>
                </c:pt>
                <c:pt idx="1">
                  <c:v>0.8440272690272691</c:v>
                </c:pt>
                <c:pt idx="2">
                  <c:v>0.7524114774114774</c:v>
                </c:pt>
                <c:pt idx="3">
                  <c:v>0.85628521089047405</c:v>
                </c:pt>
                <c:pt idx="4">
                  <c:v>0.91957965812513576</c:v>
                </c:pt>
                <c:pt idx="5">
                  <c:v>0.85735954089676114</c:v>
                </c:pt>
                <c:pt idx="6">
                  <c:v>0.77219083847453118</c:v>
                </c:pt>
                <c:pt idx="7">
                  <c:v>0.87687345653572502</c:v>
                </c:pt>
                <c:pt idx="8">
                  <c:v>0.88900043522961092</c:v>
                </c:pt>
                <c:pt idx="9">
                  <c:v>0.88269209466960197</c:v>
                </c:pt>
                <c:pt idx="10">
                  <c:v>0.87765871358311054</c:v>
                </c:pt>
                <c:pt idx="11">
                  <c:v>0.88536034263671692</c:v>
                </c:pt>
              </c:numCache>
            </c:numRef>
          </c:val>
          <c:smooth val="0"/>
          <c:extLst>
            <c:ext xmlns:c16="http://schemas.microsoft.com/office/drawing/2014/chart" uri="{C3380CC4-5D6E-409C-BE32-E72D297353CC}">
              <c16:uniqueId val="{00000002-9DB6-4464-B6D0-B856199FAA79}"/>
            </c:ext>
          </c:extLst>
        </c:ser>
        <c:ser>
          <c:idx val="5"/>
          <c:order val="5"/>
          <c:tx>
            <c:strRef>
              <c:f>Gráficos!$A$11</c:f>
              <c:strCache>
                <c:ptCount val="1"/>
                <c:pt idx="0">
                  <c:v>Asiáticas</c:v>
                </c:pt>
              </c:strCache>
            </c:strRef>
          </c:tx>
          <c:spPr>
            <a:ln w="28575" cap="rnd">
              <a:solidFill>
                <a:srgbClr val="61BAA0"/>
              </a:solidFill>
              <a:round/>
            </a:ln>
            <a:effectLst/>
          </c:spPr>
          <c:marker>
            <c:symbol val="circle"/>
            <c:size val="5"/>
            <c:spPr>
              <a:solidFill>
                <a:srgbClr val="61BAA0"/>
              </a:solidFill>
              <a:ln w="9525">
                <a:solidFill>
                  <a:srgbClr val="61BAA0"/>
                </a:solidFill>
              </a:ln>
              <a:effectLst/>
            </c:spPr>
          </c:marker>
          <c:cat>
            <c:strRef>
              <c:f>Gráficos!$B$5:$M$5</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Gráficos!$B$11:$M$11</c:f>
              <c:numCache>
                <c:formatCode>0.0%</c:formatCode>
                <c:ptCount val="12"/>
                <c:pt idx="0">
                  <c:v>0.967741935483871</c:v>
                </c:pt>
                <c:pt idx="1">
                  <c:v>0.9821428571428571</c:v>
                </c:pt>
                <c:pt idx="2">
                  <c:v>0.91935483870967738</c:v>
                </c:pt>
                <c:pt idx="3">
                  <c:v>0.93333333333333335</c:v>
                </c:pt>
                <c:pt idx="4">
                  <c:v>1</c:v>
                </c:pt>
                <c:pt idx="5">
                  <c:v>0.91666666666666663</c:v>
                </c:pt>
                <c:pt idx="6">
                  <c:v>0.85663082437275984</c:v>
                </c:pt>
                <c:pt idx="7">
                  <c:v>0.86076986076986073</c:v>
                </c:pt>
                <c:pt idx="8">
                  <c:v>0.81622807017543852</c:v>
                </c:pt>
                <c:pt idx="9">
                  <c:v>0.94315499606608966</c:v>
                </c:pt>
                <c:pt idx="10">
                  <c:v>0.8930379746835444</c:v>
                </c:pt>
                <c:pt idx="11">
                  <c:v>0.90343803056027161</c:v>
                </c:pt>
              </c:numCache>
            </c:numRef>
          </c:val>
          <c:smooth val="0"/>
          <c:extLst>
            <c:ext xmlns:c16="http://schemas.microsoft.com/office/drawing/2014/chart" uri="{C3380CC4-5D6E-409C-BE32-E72D297353CC}">
              <c16:uniqueId val="{00000003-9DB6-4464-B6D0-B856199FAA79}"/>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 de Operaciones a Tiempo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Gráficos!$A$45</c:f>
              <c:strCache>
                <c:ptCount val="1"/>
                <c:pt idx="0">
                  <c:v>Mexicanas</c:v>
                </c:pt>
              </c:strCache>
            </c:strRef>
          </c:tx>
          <c:spPr>
            <a:ln w="28575" cap="rnd">
              <a:solidFill>
                <a:srgbClr val="9D2449"/>
              </a:solidFill>
              <a:round/>
            </a:ln>
            <a:effectLst/>
          </c:spPr>
          <c:marker>
            <c:symbol val="circle"/>
            <c:size val="5"/>
            <c:spPr>
              <a:solidFill>
                <a:srgbClr val="9D2449"/>
              </a:solidFill>
              <a:ln w="9525">
                <a:solidFill>
                  <a:srgbClr val="9D2449"/>
                </a:solidFill>
              </a:ln>
              <a:effectLst/>
            </c:spPr>
          </c:marker>
          <c:cat>
            <c:strRef>
              <c:f>Gráficos!$B$44:$M$44</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Gráficos!$B$45:$M$45</c:f>
              <c:numCache>
                <c:formatCode>0.0%</c:formatCode>
                <c:ptCount val="12"/>
                <c:pt idx="0">
                  <c:v>0.73427932593809142</c:v>
                </c:pt>
                <c:pt idx="1">
                  <c:v>0.81074520734273647</c:v>
                </c:pt>
                <c:pt idx="2">
                  <c:v>0.78946351734735165</c:v>
                </c:pt>
                <c:pt idx="3">
                  <c:v>0.7494857922866327</c:v>
                </c:pt>
                <c:pt idx="4">
                  <c:v>0.73194505945417754</c:v>
                </c:pt>
                <c:pt idx="5">
                  <c:v>0.66163188820912289</c:v>
                </c:pt>
                <c:pt idx="6">
                  <c:v>0.58525014478741599</c:v>
                </c:pt>
                <c:pt idx="7">
                  <c:v>0.66860056035113546</c:v>
                </c:pt>
                <c:pt idx="8">
                  <c:v>0.69305422301489161</c:v>
                </c:pt>
                <c:pt idx="9" formatCode="0%">
                  <c:v>0.63907762252807299</c:v>
                </c:pt>
                <c:pt idx="10" formatCode="0%">
                  <c:v>0.45110636386510167</c:v>
                </c:pt>
                <c:pt idx="11" formatCode="0%">
                  <c:v>0.46937803809908235</c:v>
                </c:pt>
              </c:numCache>
            </c:numRef>
          </c:val>
          <c:smooth val="0"/>
          <c:extLst>
            <c:ext xmlns:c16="http://schemas.microsoft.com/office/drawing/2014/chart" uri="{C3380CC4-5D6E-409C-BE32-E72D297353CC}">
              <c16:uniqueId val="{00000000-4198-41A9-8409-AE1699E6D7B8}"/>
            </c:ext>
          </c:extLst>
        </c:ser>
        <c:ser>
          <c:idx val="1"/>
          <c:order val="1"/>
          <c:tx>
            <c:strRef>
              <c:f>Gráficos!$A$46</c:f>
              <c:strCache>
                <c:ptCount val="1"/>
                <c:pt idx="0">
                  <c:v>Norteamericanas</c:v>
                </c:pt>
              </c:strCache>
            </c:strRef>
          </c:tx>
          <c:spPr>
            <a:ln w="28575" cap="rnd">
              <a:solidFill>
                <a:srgbClr val="B38E5D"/>
              </a:solidFill>
              <a:round/>
            </a:ln>
            <a:effectLst/>
          </c:spPr>
          <c:marker>
            <c:symbol val="circle"/>
            <c:size val="5"/>
            <c:spPr>
              <a:solidFill>
                <a:srgbClr val="B38E5D"/>
              </a:solidFill>
              <a:ln w="9525">
                <a:solidFill>
                  <a:srgbClr val="B38E5D"/>
                </a:solidFill>
              </a:ln>
              <a:effectLst/>
            </c:spPr>
          </c:marker>
          <c:cat>
            <c:strRef>
              <c:f>Gráficos!$B$44:$M$44</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Gráficos!$B$46:$M$46</c:f>
              <c:numCache>
                <c:formatCode>0.0%</c:formatCode>
                <c:ptCount val="12"/>
                <c:pt idx="0">
                  <c:v>0.61672548189529497</c:v>
                </c:pt>
                <c:pt idx="1">
                  <c:v>0.69206795203676397</c:v>
                </c:pt>
                <c:pt idx="2">
                  <c:v>0.7075487732865362</c:v>
                </c:pt>
                <c:pt idx="3">
                  <c:v>0.6872522244333128</c:v>
                </c:pt>
                <c:pt idx="4">
                  <c:v>0.7045322267539742</c:v>
                </c:pt>
                <c:pt idx="5">
                  <c:v>0.70738299213766498</c:v>
                </c:pt>
                <c:pt idx="6">
                  <c:v>0.5675940651239707</c:v>
                </c:pt>
                <c:pt idx="7">
                  <c:v>0.7035305895092927</c:v>
                </c:pt>
                <c:pt idx="8">
                  <c:v>0.62070480811585138</c:v>
                </c:pt>
                <c:pt idx="9" formatCode="0%">
                  <c:v>0.70983633232470078</c:v>
                </c:pt>
                <c:pt idx="10" formatCode="0%">
                  <c:v>0.67766626522146378</c:v>
                </c:pt>
                <c:pt idx="11" formatCode="0%">
                  <c:v>0.70037633467530203</c:v>
                </c:pt>
              </c:numCache>
            </c:numRef>
          </c:val>
          <c:smooth val="0"/>
          <c:extLst>
            <c:ext xmlns:c16="http://schemas.microsoft.com/office/drawing/2014/chart" uri="{C3380CC4-5D6E-409C-BE32-E72D297353CC}">
              <c16:uniqueId val="{00000001-4198-41A9-8409-AE1699E6D7B8}"/>
            </c:ext>
          </c:extLst>
        </c:ser>
        <c:ser>
          <c:idx val="2"/>
          <c:order val="2"/>
          <c:tx>
            <c:strRef>
              <c:f>Gráficos!$A$47</c:f>
              <c:strCache>
                <c:ptCount val="1"/>
                <c:pt idx="0">
                  <c:v>Canadienses</c:v>
                </c:pt>
              </c:strCache>
            </c:strRef>
          </c:tx>
          <c:spPr>
            <a:ln w="28575" cap="rnd">
              <a:solidFill>
                <a:srgbClr val="142E26"/>
              </a:solidFill>
              <a:round/>
            </a:ln>
            <a:effectLst/>
          </c:spPr>
          <c:marker>
            <c:symbol val="circle"/>
            <c:size val="5"/>
            <c:spPr>
              <a:solidFill>
                <a:srgbClr val="142E26"/>
              </a:solidFill>
              <a:ln w="9525">
                <a:solidFill>
                  <a:srgbClr val="142E26"/>
                </a:solidFill>
              </a:ln>
              <a:effectLst/>
            </c:spPr>
          </c:marker>
          <c:cat>
            <c:strRef>
              <c:f>Gráficos!$B$44:$M$44</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Gráficos!$B$47:$M$47</c:f>
              <c:numCache>
                <c:formatCode>0.0%</c:formatCode>
                <c:ptCount val="12"/>
                <c:pt idx="0">
                  <c:v>0.56043956043956045</c:v>
                </c:pt>
                <c:pt idx="1">
                  <c:v>0.65714285714285714</c:v>
                </c:pt>
                <c:pt idx="2">
                  <c:v>0.45714285714285713</c:v>
                </c:pt>
                <c:pt idx="3">
                  <c:v>0.69047619047619047</c:v>
                </c:pt>
                <c:pt idx="4">
                  <c:v>0.52631578947368418</c:v>
                </c:pt>
                <c:pt idx="5">
                  <c:v>0.46666666666666667</c:v>
                </c:pt>
                <c:pt idx="6">
                  <c:v>0.51376146788990829</c:v>
                </c:pt>
                <c:pt idx="7">
                  <c:v>0.38235294117647056</c:v>
                </c:pt>
                <c:pt idx="8">
                  <c:v>0.53333333333333333</c:v>
                </c:pt>
                <c:pt idx="9">
                  <c:v>0.65942028985507251</c:v>
                </c:pt>
                <c:pt idx="10">
                  <c:v>0.61940298507462688</c:v>
                </c:pt>
                <c:pt idx="11">
                  <c:v>0.48214285714285715</c:v>
                </c:pt>
              </c:numCache>
            </c:numRef>
          </c:val>
          <c:smooth val="0"/>
          <c:extLst>
            <c:ext xmlns:c16="http://schemas.microsoft.com/office/drawing/2014/chart" uri="{C3380CC4-5D6E-409C-BE32-E72D297353CC}">
              <c16:uniqueId val="{00000000-D51C-4363-A457-0A132D88D4F6}"/>
            </c:ext>
          </c:extLst>
        </c:ser>
        <c:ser>
          <c:idx val="3"/>
          <c:order val="3"/>
          <c:tx>
            <c:strRef>
              <c:f>Gráficos!$A$48</c:f>
              <c:strCache>
                <c:ptCount val="1"/>
                <c:pt idx="0">
                  <c:v>Europeas</c:v>
                </c:pt>
              </c:strCache>
            </c:strRef>
          </c:tx>
          <c:spPr>
            <a:ln w="28575" cap="rnd">
              <a:solidFill>
                <a:srgbClr val="621132"/>
              </a:solidFill>
              <a:round/>
            </a:ln>
            <a:effectLst/>
          </c:spPr>
          <c:marker>
            <c:symbol val="circle"/>
            <c:size val="5"/>
            <c:spPr>
              <a:solidFill>
                <a:srgbClr val="621132"/>
              </a:solidFill>
              <a:ln w="9525">
                <a:solidFill>
                  <a:srgbClr val="621132"/>
                </a:solidFill>
              </a:ln>
              <a:effectLst/>
            </c:spPr>
          </c:marker>
          <c:cat>
            <c:strRef>
              <c:f>Gráficos!$B$44:$M$44</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Gráficos!$B$48:$M$48</c:f>
              <c:numCache>
                <c:formatCode>0.0%</c:formatCode>
                <c:ptCount val="12"/>
                <c:pt idx="0">
                  <c:v>0.32465889649968449</c:v>
                </c:pt>
                <c:pt idx="1">
                  <c:v>0.4979514312847646</c:v>
                </c:pt>
                <c:pt idx="2">
                  <c:v>0.45779052936310999</c:v>
                </c:pt>
                <c:pt idx="3">
                  <c:v>0.59473070139736806</c:v>
                </c:pt>
                <c:pt idx="4">
                  <c:v>0.62215474688141681</c:v>
                </c:pt>
                <c:pt idx="5">
                  <c:v>0.62392384013909741</c:v>
                </c:pt>
                <c:pt idx="6">
                  <c:v>0.66421568426539002</c:v>
                </c:pt>
                <c:pt idx="7">
                  <c:v>0.60269863735925566</c:v>
                </c:pt>
                <c:pt idx="8">
                  <c:v>0.65092345977939203</c:v>
                </c:pt>
                <c:pt idx="9">
                  <c:v>0.66065838288574752</c:v>
                </c:pt>
                <c:pt idx="10">
                  <c:v>0.53392742981350583</c:v>
                </c:pt>
                <c:pt idx="11">
                  <c:v>0.61635849085021011</c:v>
                </c:pt>
              </c:numCache>
            </c:numRef>
          </c:val>
          <c:smooth val="0"/>
          <c:extLst>
            <c:ext xmlns:c16="http://schemas.microsoft.com/office/drawing/2014/chart" uri="{C3380CC4-5D6E-409C-BE32-E72D297353CC}">
              <c16:uniqueId val="{00000001-D51C-4363-A457-0A132D88D4F6}"/>
            </c:ext>
          </c:extLst>
        </c:ser>
        <c:ser>
          <c:idx val="4"/>
          <c:order val="4"/>
          <c:tx>
            <c:strRef>
              <c:f>Gráficos!$A$49</c:f>
              <c:strCache>
                <c:ptCount val="1"/>
                <c:pt idx="0">
                  <c:v>Centro y Sudamericanas</c:v>
                </c:pt>
              </c:strCache>
            </c:strRef>
          </c:tx>
          <c:spPr>
            <a:ln w="28575" cap="rnd">
              <a:solidFill>
                <a:srgbClr val="D4C19C"/>
              </a:solidFill>
              <a:round/>
            </a:ln>
            <a:effectLst/>
          </c:spPr>
          <c:marker>
            <c:symbol val="circle"/>
            <c:size val="5"/>
            <c:spPr>
              <a:solidFill>
                <a:srgbClr val="D4C19C"/>
              </a:solidFill>
              <a:ln w="9525">
                <a:solidFill>
                  <a:srgbClr val="D4C19C"/>
                </a:solidFill>
              </a:ln>
              <a:effectLst/>
            </c:spPr>
          </c:marker>
          <c:cat>
            <c:strRef>
              <c:f>Gráficos!$B$44:$M$44</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Gráficos!$B$49:$M$49</c:f>
              <c:numCache>
                <c:formatCode>0.0%</c:formatCode>
                <c:ptCount val="12"/>
                <c:pt idx="0">
                  <c:v>0.46165745004773084</c:v>
                </c:pt>
                <c:pt idx="1">
                  <c:v>0.58925518925518927</c:v>
                </c:pt>
                <c:pt idx="2">
                  <c:v>0.50757020757020754</c:v>
                </c:pt>
                <c:pt idx="3">
                  <c:v>0.51021089047404833</c:v>
                </c:pt>
                <c:pt idx="4">
                  <c:v>0.71994052638356221</c:v>
                </c:pt>
                <c:pt idx="5">
                  <c:v>0.63952079356816482</c:v>
                </c:pt>
                <c:pt idx="6">
                  <c:v>0.5737173447775008</c:v>
                </c:pt>
                <c:pt idx="7">
                  <c:v>0.62872035025487161</c:v>
                </c:pt>
                <c:pt idx="8">
                  <c:v>0.65119585431789506</c:v>
                </c:pt>
                <c:pt idx="9">
                  <c:v>0.60789953320887635</c:v>
                </c:pt>
                <c:pt idx="10">
                  <c:v>0.61127262137613203</c:v>
                </c:pt>
                <c:pt idx="11">
                  <c:v>0.6676696435576831</c:v>
                </c:pt>
              </c:numCache>
            </c:numRef>
          </c:val>
          <c:smooth val="0"/>
          <c:extLst>
            <c:ext xmlns:c16="http://schemas.microsoft.com/office/drawing/2014/chart" uri="{C3380CC4-5D6E-409C-BE32-E72D297353CC}">
              <c16:uniqueId val="{00000002-D51C-4363-A457-0A132D88D4F6}"/>
            </c:ext>
          </c:extLst>
        </c:ser>
        <c:ser>
          <c:idx val="5"/>
          <c:order val="5"/>
          <c:tx>
            <c:strRef>
              <c:f>Gráficos!$A$50</c:f>
              <c:strCache>
                <c:ptCount val="1"/>
                <c:pt idx="0">
                  <c:v>Asiáticas</c:v>
                </c:pt>
              </c:strCache>
            </c:strRef>
          </c:tx>
          <c:spPr>
            <a:ln w="28575" cap="rnd">
              <a:solidFill>
                <a:srgbClr val="61BAA0"/>
              </a:solidFill>
              <a:round/>
            </a:ln>
            <a:effectLst/>
          </c:spPr>
          <c:marker>
            <c:symbol val="circle"/>
            <c:size val="5"/>
            <c:spPr>
              <a:solidFill>
                <a:srgbClr val="61BAA0"/>
              </a:solidFill>
              <a:ln w="9525">
                <a:solidFill>
                  <a:srgbClr val="61BAA0"/>
                </a:solidFill>
              </a:ln>
              <a:effectLst/>
            </c:spPr>
          </c:marker>
          <c:cat>
            <c:strRef>
              <c:f>Gráficos!$B$44:$M$44</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Gráficos!$B$50:$M$50</c:f>
              <c:numCache>
                <c:formatCode>0.0%</c:formatCode>
                <c:ptCount val="12"/>
                <c:pt idx="0">
                  <c:v>0.62903225806451613</c:v>
                </c:pt>
                <c:pt idx="1">
                  <c:v>0.6964285714285714</c:v>
                </c:pt>
                <c:pt idx="2">
                  <c:v>0.80645161290322576</c:v>
                </c:pt>
                <c:pt idx="3">
                  <c:v>0.6166666666666667</c:v>
                </c:pt>
                <c:pt idx="4">
                  <c:v>0.5</c:v>
                </c:pt>
                <c:pt idx="5">
                  <c:v>0.6166666666666667</c:v>
                </c:pt>
                <c:pt idx="6">
                  <c:v>0.68570788530465943</c:v>
                </c:pt>
                <c:pt idx="7">
                  <c:v>0.63738738738738743</c:v>
                </c:pt>
                <c:pt idx="8">
                  <c:v>0.56710526315789478</c:v>
                </c:pt>
                <c:pt idx="9">
                  <c:v>0.59343036978756891</c:v>
                </c:pt>
                <c:pt idx="10">
                  <c:v>0.69208860759493673</c:v>
                </c:pt>
                <c:pt idx="11">
                  <c:v>0.71816638370118846</c:v>
                </c:pt>
              </c:numCache>
            </c:numRef>
          </c:val>
          <c:smooth val="0"/>
          <c:extLst>
            <c:ext xmlns:c16="http://schemas.microsoft.com/office/drawing/2014/chart" uri="{C3380CC4-5D6E-409C-BE32-E72D297353CC}">
              <c16:uniqueId val="{00000003-D51C-4363-A457-0A132D88D4F6}"/>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Mexicanas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Gráficos!$Q$5</c:f>
              <c:strCache>
                <c:ptCount val="1"/>
                <c:pt idx="0">
                  <c:v>Índice de 
Puntualidad
Anual</c:v>
                </c:pt>
              </c:strCache>
            </c:strRef>
          </c:tx>
          <c:spPr>
            <a:solidFill>
              <a:srgbClr val="B38E5D"/>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Gráficos!$P$6:$P$11</c:f>
              <c:strCache>
                <c:ptCount val="6"/>
                <c:pt idx="0">
                  <c:v>Aeroméxico</c:v>
                </c:pt>
                <c:pt idx="1">
                  <c:v>Magnicharters</c:v>
                </c:pt>
                <c:pt idx="2">
                  <c:v>Aeroméxico 
Connect</c:v>
                </c:pt>
                <c:pt idx="3">
                  <c:v>Aeromar</c:v>
                </c:pt>
                <c:pt idx="4">
                  <c:v>Vivaaerobus</c:v>
                </c:pt>
                <c:pt idx="5">
                  <c:v>Volaris</c:v>
                </c:pt>
              </c:strCache>
            </c:strRef>
          </c:cat>
          <c:val>
            <c:numRef>
              <c:f>Gráficos!$Q$6:$Q$11</c:f>
              <c:numCache>
                <c:formatCode>0.0%</c:formatCode>
                <c:ptCount val="6"/>
                <c:pt idx="0">
                  <c:v>0.9418916076561733</c:v>
                </c:pt>
                <c:pt idx="1">
                  <c:v>0.70446584938704027</c:v>
                </c:pt>
                <c:pt idx="2">
                  <c:v>0.92498631380769902</c:v>
                </c:pt>
                <c:pt idx="3">
                  <c:v>0.9781602254428341</c:v>
                </c:pt>
                <c:pt idx="4">
                  <c:v>0.94691167694449974</c:v>
                </c:pt>
                <c:pt idx="5">
                  <c:v>0.88925879856588863</c:v>
                </c:pt>
              </c:numCache>
            </c:numRef>
          </c:val>
          <c:extLst>
            <c:ext xmlns:c16="http://schemas.microsoft.com/office/drawing/2014/chart" uri="{C3380CC4-5D6E-409C-BE32-E72D297353CC}">
              <c16:uniqueId val="{00000000-F02F-4140-B526-5B8AD003A212}"/>
            </c:ext>
          </c:extLst>
        </c:ser>
        <c:ser>
          <c:idx val="1"/>
          <c:order val="1"/>
          <c:tx>
            <c:strRef>
              <c:f>Gráficos!$R$5</c:f>
              <c:strCache>
                <c:ptCount val="1"/>
                <c:pt idx="0">
                  <c:v>% Operaciones 
a Tiempo</c:v>
                </c:pt>
              </c:strCache>
            </c:strRef>
          </c:tx>
          <c:spPr>
            <a:solidFill>
              <a:srgbClr val="9D244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Gráficos!$P$6:$P$11</c:f>
              <c:strCache>
                <c:ptCount val="6"/>
                <c:pt idx="0">
                  <c:v>Aeroméxico</c:v>
                </c:pt>
                <c:pt idx="1">
                  <c:v>Magnicharters</c:v>
                </c:pt>
                <c:pt idx="2">
                  <c:v>Aeroméxico 
Connect</c:v>
                </c:pt>
                <c:pt idx="3">
                  <c:v>Aeromar</c:v>
                </c:pt>
                <c:pt idx="4">
                  <c:v>Vivaaerobus</c:v>
                </c:pt>
                <c:pt idx="5">
                  <c:v>Volaris</c:v>
                </c:pt>
              </c:strCache>
            </c:strRef>
          </c:cat>
          <c:val>
            <c:numRef>
              <c:f>Gráficos!$R$6:$R$11</c:f>
              <c:numCache>
                <c:formatCode>0.0%</c:formatCode>
                <c:ptCount val="6"/>
                <c:pt idx="0">
                  <c:v>0.70620486573652108</c:v>
                </c:pt>
                <c:pt idx="1">
                  <c:v>0.51444833625218911</c:v>
                </c:pt>
                <c:pt idx="2">
                  <c:v>0.68823521557421918</c:v>
                </c:pt>
                <c:pt idx="3">
                  <c:v>0.73238727858293073</c:v>
                </c:pt>
                <c:pt idx="4">
                  <c:v>0.646185597772031</c:v>
                </c:pt>
                <c:pt idx="5">
                  <c:v>0.63208824175020117</c:v>
                </c:pt>
              </c:numCache>
            </c:numRef>
          </c:val>
          <c:extLst>
            <c:ext xmlns:c16="http://schemas.microsoft.com/office/drawing/2014/chart" uri="{C3380CC4-5D6E-409C-BE32-E72D297353CC}">
              <c16:uniqueId val="{00000001-F02F-4140-B526-5B8AD003A212}"/>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Estadounidenses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Gráficos!$Q$41</c:f>
              <c:strCache>
                <c:ptCount val="1"/>
                <c:pt idx="0">
                  <c:v>Índice de 
Puntualidad
Anual</c:v>
                </c:pt>
              </c:strCache>
            </c:strRef>
          </c:tx>
          <c:spPr>
            <a:solidFill>
              <a:srgbClr val="B38E5D"/>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Gráficos!$P$42:$P$44</c:f>
              <c:strCache>
                <c:ptCount val="3"/>
                <c:pt idx="0">
                  <c:v>American 
Airlines</c:v>
                </c:pt>
                <c:pt idx="1">
                  <c:v>Delta Airlines</c:v>
                </c:pt>
                <c:pt idx="2">
                  <c:v>United 
Airlines</c:v>
                </c:pt>
              </c:strCache>
            </c:strRef>
          </c:cat>
          <c:val>
            <c:numRef>
              <c:f>Gráficos!$Q$42:$Q$44</c:f>
              <c:numCache>
                <c:formatCode>0.0%</c:formatCode>
                <c:ptCount val="3"/>
                <c:pt idx="0">
                  <c:v>0.82476661792824202</c:v>
                </c:pt>
                <c:pt idx="1">
                  <c:v>0.93909328923797708</c:v>
                </c:pt>
                <c:pt idx="2">
                  <c:v>0.93965138420975536</c:v>
                </c:pt>
              </c:numCache>
            </c:numRef>
          </c:val>
          <c:extLst>
            <c:ext xmlns:c16="http://schemas.microsoft.com/office/drawing/2014/chart" uri="{C3380CC4-5D6E-409C-BE32-E72D297353CC}">
              <c16:uniqueId val="{00000000-E464-4C3A-B3FE-BC6E68086C0B}"/>
            </c:ext>
          </c:extLst>
        </c:ser>
        <c:ser>
          <c:idx val="1"/>
          <c:order val="1"/>
          <c:tx>
            <c:strRef>
              <c:f>Gráficos!$R$41</c:f>
              <c:strCache>
                <c:ptCount val="1"/>
                <c:pt idx="0">
                  <c:v>% Operaciones 
a Tiempo</c:v>
                </c:pt>
              </c:strCache>
            </c:strRef>
          </c:tx>
          <c:spPr>
            <a:solidFill>
              <a:srgbClr val="9D244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Gráficos!$P$42:$P$44</c:f>
              <c:strCache>
                <c:ptCount val="3"/>
                <c:pt idx="0">
                  <c:v>American 
Airlines</c:v>
                </c:pt>
                <c:pt idx="1">
                  <c:v>Delta Airlines</c:v>
                </c:pt>
                <c:pt idx="2">
                  <c:v>United 
Airlines</c:v>
                </c:pt>
              </c:strCache>
            </c:strRef>
          </c:cat>
          <c:val>
            <c:numRef>
              <c:f>Gráficos!$R$42:$R$44</c:f>
              <c:numCache>
                <c:formatCode>0.0%</c:formatCode>
                <c:ptCount val="3"/>
                <c:pt idx="0">
                  <c:v>0.59352153863457424</c:v>
                </c:pt>
                <c:pt idx="1">
                  <c:v>0.70414771944329613</c:v>
                </c:pt>
                <c:pt idx="2">
                  <c:v>0.72066793613593083</c:v>
                </c:pt>
              </c:numCache>
            </c:numRef>
          </c:val>
          <c:extLst>
            <c:ext xmlns:c16="http://schemas.microsoft.com/office/drawing/2014/chart" uri="{C3380CC4-5D6E-409C-BE32-E72D297353CC}">
              <c16:uniqueId val="{00000001-E464-4C3A-B3FE-BC6E68086C0B}"/>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Canadienses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Gráficos!$Q$74</c:f>
              <c:strCache>
                <c:ptCount val="1"/>
                <c:pt idx="0">
                  <c:v>Índice de 
Puntualidad
Anual</c:v>
                </c:pt>
              </c:strCache>
            </c:strRef>
          </c:tx>
          <c:spPr>
            <a:solidFill>
              <a:srgbClr val="B38E5D"/>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Gráficos!$P$75:$P$79</c:f>
              <c:strCache>
                <c:ptCount val="5"/>
                <c:pt idx="0">
                  <c:v>Air Canada</c:v>
                </c:pt>
                <c:pt idx="1">
                  <c:v>#¡REF!</c:v>
                </c:pt>
                <c:pt idx="2">
                  <c:v>#¡REF!</c:v>
                </c:pt>
                <c:pt idx="3">
                  <c:v>#¡REF!</c:v>
                </c:pt>
                <c:pt idx="4">
                  <c:v>#¡REF!</c:v>
                </c:pt>
              </c:strCache>
            </c:strRef>
          </c:cat>
          <c:val>
            <c:numRef>
              <c:f>Gráficos!$Q$75:$Q$79</c:f>
              <c:numCache>
                <c:formatCode>0.0%</c:formatCode>
                <c:ptCount val="5"/>
                <c:pt idx="0">
                  <c:v>0.75704225352112675</c:v>
                </c:pt>
                <c:pt idx="1">
                  <c:v>0</c:v>
                </c:pt>
                <c:pt idx="2">
                  <c:v>0</c:v>
                </c:pt>
                <c:pt idx="3">
                  <c:v>0</c:v>
                </c:pt>
                <c:pt idx="4">
                  <c:v>0</c:v>
                </c:pt>
              </c:numCache>
            </c:numRef>
          </c:val>
          <c:extLst>
            <c:ext xmlns:c16="http://schemas.microsoft.com/office/drawing/2014/chart" uri="{C3380CC4-5D6E-409C-BE32-E72D297353CC}">
              <c16:uniqueId val="{00000000-C79E-4AFA-BD23-E644371D26CD}"/>
            </c:ext>
          </c:extLst>
        </c:ser>
        <c:ser>
          <c:idx val="1"/>
          <c:order val="1"/>
          <c:tx>
            <c:strRef>
              <c:f>Gráficos!$R$74</c:f>
              <c:strCache>
                <c:ptCount val="1"/>
                <c:pt idx="0">
                  <c:v>% Operaciones 
a Tiempo</c:v>
                </c:pt>
              </c:strCache>
            </c:strRef>
          </c:tx>
          <c:spPr>
            <a:solidFill>
              <a:srgbClr val="9D244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Gráficos!$P$75:$P$79</c:f>
              <c:strCache>
                <c:ptCount val="5"/>
                <c:pt idx="0">
                  <c:v>Air Canada</c:v>
                </c:pt>
                <c:pt idx="1">
                  <c:v>#¡REF!</c:v>
                </c:pt>
                <c:pt idx="2">
                  <c:v>#¡REF!</c:v>
                </c:pt>
                <c:pt idx="3">
                  <c:v>#¡REF!</c:v>
                </c:pt>
                <c:pt idx="4">
                  <c:v>#¡REF!</c:v>
                </c:pt>
              </c:strCache>
            </c:strRef>
          </c:cat>
          <c:val>
            <c:numRef>
              <c:f>Gráficos!$R$75:$R$79</c:f>
              <c:numCache>
                <c:formatCode>0.0%</c:formatCode>
                <c:ptCount val="5"/>
                <c:pt idx="0">
                  <c:v>0.53609154929577463</c:v>
                </c:pt>
                <c:pt idx="1">
                  <c:v>0</c:v>
                </c:pt>
                <c:pt idx="2">
                  <c:v>0</c:v>
                </c:pt>
                <c:pt idx="3">
                  <c:v>0</c:v>
                </c:pt>
                <c:pt idx="4">
                  <c:v>0</c:v>
                </c:pt>
              </c:numCache>
            </c:numRef>
          </c:val>
          <c:extLst>
            <c:ext xmlns:c16="http://schemas.microsoft.com/office/drawing/2014/chart" uri="{C3380CC4-5D6E-409C-BE32-E72D297353CC}">
              <c16:uniqueId val="{00000001-C79E-4AFA-BD23-E644371D26CD}"/>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Europeas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Gráficos!$Q$109</c:f>
              <c:strCache>
                <c:ptCount val="1"/>
                <c:pt idx="0">
                  <c:v>Índice de 
Puntualidad
Anual</c:v>
                </c:pt>
              </c:strCache>
            </c:strRef>
          </c:tx>
          <c:spPr>
            <a:solidFill>
              <a:srgbClr val="B38E5D"/>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Gráficos!$P$110:$P$130</c:f>
              <c:strCache>
                <c:ptCount val="21"/>
                <c:pt idx="0">
                  <c:v>Air France</c:v>
                </c:pt>
                <c:pt idx="1">
                  <c:v>British Airways</c:v>
                </c:pt>
                <c:pt idx="2">
                  <c:v>Lufthansa</c:v>
                </c:pt>
                <c:pt idx="3">
                  <c:v>Iberia</c:v>
                </c:pt>
                <c:pt idx="4">
                  <c:v>K L M</c:v>
                </c:pt>
                <c:pt idx="5">
                  <c:v>Turkish Airlines</c:v>
                </c:pt>
                <c:pt idx="6">
                  <c:v>#¡REF!</c:v>
                </c:pt>
                <c:pt idx="7">
                  <c:v>#¡REF!</c:v>
                </c:pt>
                <c:pt idx="8">
                  <c:v>#¡REF!</c:v>
                </c:pt>
                <c:pt idx="9">
                  <c:v>#¡REF!</c:v>
                </c:pt>
                <c:pt idx="10">
                  <c:v>#¡REF!</c:v>
                </c:pt>
                <c:pt idx="11">
                  <c:v>#¡REF!</c:v>
                </c:pt>
                <c:pt idx="12">
                  <c:v>#¡REF!</c:v>
                </c:pt>
                <c:pt idx="13">
                  <c:v>#¡REF!</c:v>
                </c:pt>
                <c:pt idx="14">
                  <c:v>#¡REF!</c:v>
                </c:pt>
                <c:pt idx="15">
                  <c:v>#¡REF!</c:v>
                </c:pt>
                <c:pt idx="16">
                  <c:v>#¡REF!</c:v>
                </c:pt>
                <c:pt idx="17">
                  <c:v>#¡REF!</c:v>
                </c:pt>
                <c:pt idx="18">
                  <c:v>#¡REF!</c:v>
                </c:pt>
                <c:pt idx="19">
                  <c:v>#¡REF!</c:v>
                </c:pt>
                <c:pt idx="20">
                  <c:v>#¡REF!</c:v>
                </c:pt>
              </c:strCache>
            </c:strRef>
          </c:cat>
          <c:val>
            <c:numRef>
              <c:f>Gráficos!$Q$110:$Q$130</c:f>
              <c:numCache>
                <c:formatCode>0.0%</c:formatCode>
                <c:ptCount val="21"/>
                <c:pt idx="0">
                  <c:v>0.78692927484333031</c:v>
                </c:pt>
                <c:pt idx="1">
                  <c:v>0.89817629179331304</c:v>
                </c:pt>
                <c:pt idx="2">
                  <c:v>0.83636363636363642</c:v>
                </c:pt>
                <c:pt idx="3">
                  <c:v>0.91352345906163757</c:v>
                </c:pt>
                <c:pt idx="4">
                  <c:v>0.91265822784810124</c:v>
                </c:pt>
                <c:pt idx="5">
                  <c:v>0.84194977843426888</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D54D-4564-987C-F596913D5D3F}"/>
            </c:ext>
          </c:extLst>
        </c:ser>
        <c:ser>
          <c:idx val="1"/>
          <c:order val="1"/>
          <c:tx>
            <c:strRef>
              <c:f>Gráficos!$R$109</c:f>
              <c:strCache>
                <c:ptCount val="1"/>
                <c:pt idx="0">
                  <c:v>% Operaciones 
a Tiempo</c:v>
                </c:pt>
              </c:strCache>
            </c:strRef>
          </c:tx>
          <c:spPr>
            <a:solidFill>
              <a:srgbClr val="9D244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Gráficos!$P$110:$P$130</c:f>
              <c:strCache>
                <c:ptCount val="21"/>
                <c:pt idx="0">
                  <c:v>Air France</c:v>
                </c:pt>
                <c:pt idx="1">
                  <c:v>British Airways</c:v>
                </c:pt>
                <c:pt idx="2">
                  <c:v>Lufthansa</c:v>
                </c:pt>
                <c:pt idx="3">
                  <c:v>Iberia</c:v>
                </c:pt>
                <c:pt idx="4">
                  <c:v>K L M</c:v>
                </c:pt>
                <c:pt idx="5">
                  <c:v>Turkish Airlines</c:v>
                </c:pt>
                <c:pt idx="6">
                  <c:v>#¡REF!</c:v>
                </c:pt>
                <c:pt idx="7">
                  <c:v>#¡REF!</c:v>
                </c:pt>
                <c:pt idx="8">
                  <c:v>#¡REF!</c:v>
                </c:pt>
                <c:pt idx="9">
                  <c:v>#¡REF!</c:v>
                </c:pt>
                <c:pt idx="10">
                  <c:v>#¡REF!</c:v>
                </c:pt>
                <c:pt idx="11">
                  <c:v>#¡REF!</c:v>
                </c:pt>
                <c:pt idx="12">
                  <c:v>#¡REF!</c:v>
                </c:pt>
                <c:pt idx="13">
                  <c:v>#¡REF!</c:v>
                </c:pt>
                <c:pt idx="14">
                  <c:v>#¡REF!</c:v>
                </c:pt>
                <c:pt idx="15">
                  <c:v>#¡REF!</c:v>
                </c:pt>
                <c:pt idx="16">
                  <c:v>#¡REF!</c:v>
                </c:pt>
                <c:pt idx="17">
                  <c:v>#¡REF!</c:v>
                </c:pt>
                <c:pt idx="18">
                  <c:v>#¡REF!</c:v>
                </c:pt>
                <c:pt idx="19">
                  <c:v>#¡REF!</c:v>
                </c:pt>
                <c:pt idx="20">
                  <c:v>#¡REF!</c:v>
                </c:pt>
              </c:strCache>
            </c:strRef>
          </c:cat>
          <c:val>
            <c:numRef>
              <c:f>Gráficos!$R$110:$R$130</c:f>
              <c:numCache>
                <c:formatCode>0.0%</c:formatCode>
                <c:ptCount val="21"/>
                <c:pt idx="0">
                  <c:v>0.48701880035810208</c:v>
                </c:pt>
                <c:pt idx="1">
                  <c:v>0.67933130699088151</c:v>
                </c:pt>
                <c:pt idx="2">
                  <c:v>0.5174825174825175</c:v>
                </c:pt>
                <c:pt idx="3">
                  <c:v>0.54553817847286112</c:v>
                </c:pt>
                <c:pt idx="4">
                  <c:v>0.75443037974683547</c:v>
                </c:pt>
                <c:pt idx="5">
                  <c:v>0.50073855243722309</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1-D54D-4564-987C-F596913D5D3F}"/>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50" b="0" i="0" u="none" strike="noStrike" kern="1200" spc="0" baseline="0">
                <a:solidFill>
                  <a:schemeClr val="tx1">
                    <a:lumMod val="65000"/>
                    <a:lumOff val="35000"/>
                  </a:schemeClr>
                </a:solidFill>
                <a:latin typeface="+mn-lt"/>
                <a:ea typeface="+mn-ea"/>
                <a:cs typeface="+mn-cs"/>
              </a:defRPr>
            </a:pPr>
            <a:r>
              <a:rPr lang="es-MX" sz="1350"/>
              <a:t>Índice de Puntualidad - Aerolíneas</a:t>
            </a:r>
            <a:r>
              <a:rPr lang="es-MX" sz="1350" baseline="0"/>
              <a:t> Centro y Sudamericanas</a:t>
            </a:r>
            <a:endParaRPr lang="es-MX" sz="1350"/>
          </a:p>
        </c:rich>
      </c:tx>
      <c:overlay val="0"/>
      <c:spPr>
        <a:noFill/>
        <a:ln>
          <a:noFill/>
        </a:ln>
        <a:effectLst/>
      </c:spPr>
      <c:txPr>
        <a:bodyPr rot="0" spcFirstLastPara="1" vertOverflow="ellipsis" vert="horz" wrap="square" anchor="ctr" anchorCtr="1"/>
        <a:lstStyle/>
        <a:p>
          <a:pPr>
            <a:defRPr sz="135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Gráficos!$Q$160</c:f>
              <c:strCache>
                <c:ptCount val="1"/>
                <c:pt idx="0">
                  <c:v>Índice de 
Puntualidad
Anual</c:v>
                </c:pt>
              </c:strCache>
            </c:strRef>
          </c:tx>
          <c:spPr>
            <a:solidFill>
              <a:srgbClr val="B38E5D"/>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Gráficos!$P$161:$P$174</c:f>
              <c:strCache>
                <c:ptCount val="14"/>
                <c:pt idx="0">
                  <c:v>Avianca</c:v>
                </c:pt>
                <c:pt idx="1">
                  <c:v>Copa</c:v>
                </c:pt>
                <c:pt idx="2">
                  <c:v>Lan Chile 
Airlines</c:v>
                </c:pt>
                <c:pt idx="3">
                  <c:v>Lanperu</c:v>
                </c:pt>
                <c:pt idx="4">
                  <c:v>Aerorepública</c:v>
                </c:pt>
                <c:pt idx="5">
                  <c:v>Taca</c:v>
                </c:pt>
                <c:pt idx="6">
                  <c:v>TAM Linhas 
Aereas</c:v>
                </c:pt>
                <c:pt idx="7">
                  <c:v>Volaris 
Costa Rica</c:v>
                </c:pt>
                <c:pt idx="8">
                  <c:v>Viva Air Colombia</c:v>
                </c:pt>
                <c:pt idx="9">
                  <c:v>#¡REF!</c:v>
                </c:pt>
                <c:pt idx="10">
                  <c:v>#¡REF!</c:v>
                </c:pt>
                <c:pt idx="11">
                  <c:v>#¡REF!</c:v>
                </c:pt>
                <c:pt idx="12">
                  <c:v>#¡REF!</c:v>
                </c:pt>
                <c:pt idx="13">
                  <c:v>#¡REF!</c:v>
                </c:pt>
              </c:strCache>
            </c:strRef>
          </c:cat>
          <c:val>
            <c:numRef>
              <c:f>Gráficos!$Q$161:$Q$174</c:f>
              <c:numCache>
                <c:formatCode>0.0%</c:formatCode>
                <c:ptCount val="14"/>
                <c:pt idx="0">
                  <c:v>0.88223748773307165</c:v>
                </c:pt>
                <c:pt idx="1">
                  <c:v>0.85014204545454541</c:v>
                </c:pt>
                <c:pt idx="2">
                  <c:v>0.80722891566265065</c:v>
                </c:pt>
                <c:pt idx="3">
                  <c:v>0.83554376657824936</c:v>
                </c:pt>
                <c:pt idx="4">
                  <c:v>0.77777777777777779</c:v>
                </c:pt>
                <c:pt idx="5">
                  <c:v>0.90537084398976986</c:v>
                </c:pt>
                <c:pt idx="6">
                  <c:v>0.83695652173913038</c:v>
                </c:pt>
                <c:pt idx="7">
                  <c:v>0.93243243243243246</c:v>
                </c:pt>
                <c:pt idx="8">
                  <c:v>0.91609977324263037</c:v>
                </c:pt>
                <c:pt idx="9">
                  <c:v>0</c:v>
                </c:pt>
                <c:pt idx="10">
                  <c:v>0</c:v>
                </c:pt>
                <c:pt idx="11">
                  <c:v>0</c:v>
                </c:pt>
                <c:pt idx="12">
                  <c:v>0</c:v>
                </c:pt>
                <c:pt idx="13">
                  <c:v>0</c:v>
                </c:pt>
              </c:numCache>
            </c:numRef>
          </c:val>
          <c:extLst>
            <c:ext xmlns:c16="http://schemas.microsoft.com/office/drawing/2014/chart" uri="{C3380CC4-5D6E-409C-BE32-E72D297353CC}">
              <c16:uniqueId val="{00000000-39D3-439D-AB2A-E2C14267091C}"/>
            </c:ext>
          </c:extLst>
        </c:ser>
        <c:ser>
          <c:idx val="1"/>
          <c:order val="1"/>
          <c:tx>
            <c:strRef>
              <c:f>Gráficos!$R$160</c:f>
              <c:strCache>
                <c:ptCount val="1"/>
                <c:pt idx="0">
                  <c:v>% Operaciones 
a Tiempo</c:v>
                </c:pt>
              </c:strCache>
            </c:strRef>
          </c:tx>
          <c:spPr>
            <a:solidFill>
              <a:srgbClr val="9D244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Gráficos!$P$161:$P$174</c:f>
              <c:strCache>
                <c:ptCount val="14"/>
                <c:pt idx="0">
                  <c:v>Avianca</c:v>
                </c:pt>
                <c:pt idx="1">
                  <c:v>Copa</c:v>
                </c:pt>
                <c:pt idx="2">
                  <c:v>Lan Chile 
Airlines</c:v>
                </c:pt>
                <c:pt idx="3">
                  <c:v>Lanperu</c:v>
                </c:pt>
                <c:pt idx="4">
                  <c:v>Aerorepública</c:v>
                </c:pt>
                <c:pt idx="5">
                  <c:v>Taca</c:v>
                </c:pt>
                <c:pt idx="6">
                  <c:v>TAM Linhas 
Aereas</c:v>
                </c:pt>
                <c:pt idx="7">
                  <c:v>Volaris 
Costa Rica</c:v>
                </c:pt>
                <c:pt idx="8">
                  <c:v>Viva Air Colombia</c:v>
                </c:pt>
                <c:pt idx="9">
                  <c:v>#¡REF!</c:v>
                </c:pt>
                <c:pt idx="10">
                  <c:v>#¡REF!</c:v>
                </c:pt>
                <c:pt idx="11">
                  <c:v>#¡REF!</c:v>
                </c:pt>
                <c:pt idx="12">
                  <c:v>#¡REF!</c:v>
                </c:pt>
                <c:pt idx="13">
                  <c:v>#¡REF!</c:v>
                </c:pt>
              </c:strCache>
            </c:strRef>
          </c:cat>
          <c:val>
            <c:numRef>
              <c:f>Gráficos!$R$161:$R$174</c:f>
              <c:numCache>
                <c:formatCode>0.0%</c:formatCode>
                <c:ptCount val="14"/>
                <c:pt idx="0">
                  <c:v>0.58684985279685964</c:v>
                </c:pt>
                <c:pt idx="1">
                  <c:v>0.70525568181818177</c:v>
                </c:pt>
                <c:pt idx="2">
                  <c:v>0.57228915662650603</c:v>
                </c:pt>
                <c:pt idx="3">
                  <c:v>0.60477453580901852</c:v>
                </c:pt>
                <c:pt idx="4">
                  <c:v>0.58333333333333337</c:v>
                </c:pt>
                <c:pt idx="5">
                  <c:v>0.70588235294117652</c:v>
                </c:pt>
                <c:pt idx="6">
                  <c:v>0.56340579710144922</c:v>
                </c:pt>
                <c:pt idx="7">
                  <c:v>0.56193693693693691</c:v>
                </c:pt>
                <c:pt idx="8">
                  <c:v>0.64852607709750565</c:v>
                </c:pt>
                <c:pt idx="9">
                  <c:v>0</c:v>
                </c:pt>
                <c:pt idx="10">
                  <c:v>0</c:v>
                </c:pt>
                <c:pt idx="11">
                  <c:v>0</c:v>
                </c:pt>
                <c:pt idx="12">
                  <c:v>0</c:v>
                </c:pt>
                <c:pt idx="13">
                  <c:v>0</c:v>
                </c:pt>
              </c:numCache>
            </c:numRef>
          </c:val>
          <c:extLst>
            <c:ext xmlns:c16="http://schemas.microsoft.com/office/drawing/2014/chart" uri="{C3380CC4-5D6E-409C-BE32-E72D297353CC}">
              <c16:uniqueId val="{00000001-39D3-439D-AB2A-E2C14267091C}"/>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Asiáticas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Gráficos!$Q$204</c:f>
              <c:strCache>
                <c:ptCount val="1"/>
                <c:pt idx="0">
                  <c:v>Índice de 
Puntualidad
Anual</c:v>
                </c:pt>
              </c:strCache>
            </c:strRef>
          </c:tx>
          <c:spPr>
            <a:solidFill>
              <a:srgbClr val="B38E5D"/>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Gráficos!$P$205:$P$207</c:f>
              <c:strCache>
                <c:ptCount val="3"/>
                <c:pt idx="0">
                  <c:v>All Nippon 
Airways</c:v>
                </c:pt>
                <c:pt idx="1">
                  <c:v>Emirates</c:v>
                </c:pt>
                <c:pt idx="2">
                  <c:v>#¡REF!</c:v>
                </c:pt>
              </c:strCache>
            </c:strRef>
          </c:cat>
          <c:val>
            <c:numRef>
              <c:f>Gráficos!$Q$205:$Q$207</c:f>
              <c:numCache>
                <c:formatCode>0.0%</c:formatCode>
                <c:ptCount val="3"/>
                <c:pt idx="0">
                  <c:v>0.93648648648648647</c:v>
                </c:pt>
                <c:pt idx="1">
                  <c:v>0.84095860566448799</c:v>
                </c:pt>
                <c:pt idx="2">
                  <c:v>0</c:v>
                </c:pt>
              </c:numCache>
            </c:numRef>
          </c:val>
          <c:extLst>
            <c:ext xmlns:c16="http://schemas.microsoft.com/office/drawing/2014/chart" uri="{C3380CC4-5D6E-409C-BE32-E72D297353CC}">
              <c16:uniqueId val="{00000000-932C-433D-9B8F-8E2877BA84F6}"/>
            </c:ext>
          </c:extLst>
        </c:ser>
        <c:ser>
          <c:idx val="1"/>
          <c:order val="1"/>
          <c:tx>
            <c:strRef>
              <c:f>Gráficos!$R$204</c:f>
              <c:strCache>
                <c:ptCount val="1"/>
                <c:pt idx="0">
                  <c:v>% Operaciones 
a Tiempo</c:v>
                </c:pt>
              </c:strCache>
            </c:strRef>
          </c:tx>
          <c:spPr>
            <a:solidFill>
              <a:srgbClr val="9D244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Gráficos!$P$205:$P$207</c:f>
              <c:strCache>
                <c:ptCount val="3"/>
                <c:pt idx="0">
                  <c:v>All Nippon 
Airways</c:v>
                </c:pt>
                <c:pt idx="1">
                  <c:v>Emirates</c:v>
                </c:pt>
                <c:pt idx="2">
                  <c:v>#¡REF!</c:v>
                </c:pt>
              </c:strCache>
            </c:strRef>
          </c:cat>
          <c:val>
            <c:numRef>
              <c:f>Gráficos!$R$205:$R$207</c:f>
              <c:numCache>
                <c:formatCode>0.0%</c:formatCode>
                <c:ptCount val="3"/>
                <c:pt idx="0">
                  <c:v>0.63648648648648654</c:v>
                </c:pt>
                <c:pt idx="1">
                  <c:v>0.66884531590413943</c:v>
                </c:pt>
                <c:pt idx="2">
                  <c:v>0</c:v>
                </c:pt>
              </c:numCache>
            </c:numRef>
          </c:val>
          <c:extLst>
            <c:ext xmlns:c16="http://schemas.microsoft.com/office/drawing/2014/chart" uri="{C3380CC4-5D6E-409C-BE32-E72D297353CC}">
              <c16:uniqueId val="{00000001-932C-433D-9B8F-8E2877BA84F6}"/>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pie"/>
        <c:varyColors val="1"/>
        <c:ser>
          <c:idx val="0"/>
          <c:order val="0"/>
          <c:tx>
            <c:v>Demoras</c:v>
          </c:tx>
          <c:spPr>
            <a:ln>
              <a:noFill/>
            </a:ln>
          </c:spPr>
          <c:dPt>
            <c:idx val="0"/>
            <c:bubble3D val="0"/>
            <c:spPr>
              <a:solidFill>
                <a:srgbClr val="B38E5D"/>
              </a:solidFill>
              <a:ln w="19050">
                <a:noFill/>
              </a:ln>
              <a:effectLst/>
            </c:spPr>
            <c:extLst>
              <c:ext xmlns:c16="http://schemas.microsoft.com/office/drawing/2014/chart" uri="{C3380CC4-5D6E-409C-BE32-E72D297353CC}">
                <c16:uniqueId val="{00000001-FE4A-4177-8855-197F488BE624}"/>
              </c:ext>
            </c:extLst>
          </c:dPt>
          <c:dPt>
            <c:idx val="1"/>
            <c:bubble3D val="0"/>
            <c:spPr>
              <a:solidFill>
                <a:srgbClr val="9D2449"/>
              </a:solidFill>
              <a:ln w="19050">
                <a:noFill/>
              </a:ln>
              <a:effectLst/>
            </c:spPr>
            <c:extLst>
              <c:ext xmlns:c16="http://schemas.microsoft.com/office/drawing/2014/chart" uri="{C3380CC4-5D6E-409C-BE32-E72D297353CC}">
                <c16:uniqueId val="{00000004-FE4A-4177-8855-197F488BE624}"/>
              </c:ext>
            </c:extLst>
          </c:dPt>
          <c:dPt>
            <c:idx val="2"/>
            <c:bubble3D val="0"/>
            <c:spPr>
              <a:solidFill>
                <a:srgbClr val="142E26"/>
              </a:solidFill>
              <a:ln w="19050">
                <a:noFill/>
              </a:ln>
              <a:effectLst/>
            </c:spPr>
            <c:extLst>
              <c:ext xmlns:c16="http://schemas.microsoft.com/office/drawing/2014/chart" uri="{C3380CC4-5D6E-409C-BE32-E72D297353CC}">
                <c16:uniqueId val="{00000005-DEBB-4DED-8C6C-91DA4B331773}"/>
              </c:ext>
            </c:extLst>
          </c:dPt>
          <c:dPt>
            <c:idx val="3"/>
            <c:bubble3D val="0"/>
            <c:spPr>
              <a:solidFill>
                <a:srgbClr val="1E453A"/>
              </a:solidFill>
              <a:ln w="19050">
                <a:noFill/>
              </a:ln>
              <a:effectLst/>
            </c:spPr>
            <c:extLst>
              <c:ext xmlns:c16="http://schemas.microsoft.com/office/drawing/2014/chart" uri="{C3380CC4-5D6E-409C-BE32-E72D297353CC}">
                <c16:uniqueId val="{00000005-FE4A-4177-8855-197F488BE624}"/>
              </c:ext>
            </c:extLst>
          </c:dPt>
          <c:dPt>
            <c:idx val="4"/>
            <c:bubble3D val="0"/>
            <c:spPr>
              <a:solidFill>
                <a:srgbClr val="61BAA0"/>
              </a:solidFill>
              <a:ln w="19050">
                <a:noFill/>
              </a:ln>
              <a:effectLst/>
            </c:spPr>
            <c:extLst>
              <c:ext xmlns:c16="http://schemas.microsoft.com/office/drawing/2014/chart" uri="{C3380CC4-5D6E-409C-BE32-E72D297353CC}">
                <c16:uniqueId val="{00000003-FE4A-4177-8855-197F488BE624}"/>
              </c:ext>
            </c:extLst>
          </c:dPt>
          <c:dPt>
            <c:idx val="5"/>
            <c:bubble3D val="0"/>
            <c:spPr>
              <a:solidFill>
                <a:srgbClr val="96D1C0"/>
              </a:solidFill>
              <a:ln w="19050">
                <a:noFill/>
              </a:ln>
              <a:effectLst/>
            </c:spPr>
            <c:extLst>
              <c:ext xmlns:c16="http://schemas.microsoft.com/office/drawing/2014/chart" uri="{C3380CC4-5D6E-409C-BE32-E72D297353CC}">
                <c16:uniqueId val="{0000000B-DEBB-4DED-8C6C-91DA4B331773}"/>
              </c:ext>
            </c:extLst>
          </c:dPt>
          <c:dPt>
            <c:idx val="6"/>
            <c:bubble3D val="0"/>
            <c:spPr>
              <a:solidFill>
                <a:srgbClr val="D4C19C"/>
              </a:solidFill>
              <a:ln w="19050">
                <a:noFill/>
              </a:ln>
              <a:effectLst/>
            </c:spPr>
            <c:extLst>
              <c:ext xmlns:c16="http://schemas.microsoft.com/office/drawing/2014/chart" uri="{C3380CC4-5D6E-409C-BE32-E72D297353CC}">
                <c16:uniqueId val="{00000002-FE4A-4177-8855-197F488BE624}"/>
              </c:ext>
            </c:extLst>
          </c:dPt>
          <c:dLbls>
            <c:dLbl>
              <c:idx val="0"/>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FE4A-4177-8855-197F488BE624}"/>
                </c:ext>
              </c:extLst>
            </c:dLbl>
            <c:dLbl>
              <c:idx val="1"/>
              <c:layout>
                <c:manualLayout>
                  <c:x val="-2.1612082974148607E-2"/>
                  <c:y val="1.578068841513435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E4A-4177-8855-197F488BE624}"/>
                </c:ext>
              </c:extLst>
            </c:dLbl>
            <c:dLbl>
              <c:idx val="2"/>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5-DEBB-4DED-8C6C-91DA4B331773}"/>
                </c:ext>
              </c:extLst>
            </c:dLbl>
            <c:dLbl>
              <c:idx val="3"/>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5-FE4A-4177-8855-197F488BE624}"/>
                </c:ext>
              </c:extLst>
            </c:dLbl>
            <c:dLbl>
              <c:idx val="6"/>
              <c:tx>
                <c:rich>
                  <a:bodyPr/>
                  <a:lstStyle/>
                  <a:p>
                    <a:fld id="{3A243DAC-4D86-412C-B430-439AA74ACC8F}" type="SERIESNAME">
                      <a:rPr lang="en-US"/>
                      <a:pPr/>
                      <a:t>[NOMBRE DE LA SERIE]</a:t>
                    </a:fld>
                    <a:r>
                      <a:rPr lang="en-US"/>
                      <a:t>
</a:t>
                    </a:r>
                    <a:fld id="{4E41584E-D20D-4F80-87D6-3CEFC909565C}" type="PERCENTAGE">
                      <a:rPr lang="en-US"/>
                      <a:pPr/>
                      <a:t>[PORCENTAJE]</a:t>
                    </a:fld>
                    <a:endParaRPr lang="en-US"/>
                  </a:p>
                </c:rich>
              </c:tx>
              <c:dLblPos val="ctr"/>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FE4A-4177-8855-197F488BE624}"/>
                </c:ext>
              </c:extLst>
            </c:dLbl>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Demoras'!$H$4:$H$5,'Graficas Demoras'!$H$7:$H$10)</c:f>
              <c:strCache>
                <c:ptCount val="6"/>
                <c:pt idx="0">
                  <c:v>Operaciones a Tiempo</c:v>
                </c:pt>
                <c:pt idx="1">
                  <c:v>Demoras Imputables a la Aerolínea</c:v>
                </c:pt>
                <c:pt idx="2">
                  <c:v>   Aplicación De Control De Flujo</c:v>
                </c:pt>
                <c:pt idx="3">
                  <c:v>   Meteorologia</c:v>
                </c:pt>
                <c:pt idx="4">
                  <c:v>   Infraestructura Aeroportuaria</c:v>
                </c:pt>
                <c:pt idx="5">
                  <c:v>   Otras No Imputables</c:v>
                </c:pt>
              </c:strCache>
            </c:strRef>
          </c:cat>
          <c:val>
            <c:numRef>
              <c:f>('Graficas Demoras'!$I$4:$I$5,'Graficas Demoras'!$I$7:$I$10)</c:f>
              <c:numCache>
                <c:formatCode>#,##0_ ;\-#,##0\ </c:formatCode>
                <c:ptCount val="6"/>
                <c:pt idx="0">
                  <c:v>194931</c:v>
                </c:pt>
                <c:pt idx="1">
                  <c:v>23267</c:v>
                </c:pt>
                <c:pt idx="2">
                  <c:v>33366</c:v>
                </c:pt>
                <c:pt idx="3">
                  <c:v>30489</c:v>
                </c:pt>
                <c:pt idx="4">
                  <c:v>4151</c:v>
                </c:pt>
                <c:pt idx="5">
                  <c:v>4400</c:v>
                </c:pt>
              </c:numCache>
            </c:numRef>
          </c:val>
          <c:extLst>
            <c:ext xmlns:c16="http://schemas.microsoft.com/office/drawing/2014/chart" uri="{C3380CC4-5D6E-409C-BE32-E72D297353CC}">
              <c16:uniqueId val="{00000000-FE4A-4177-8855-197F488BE624}"/>
            </c:ext>
          </c:extLst>
        </c:ser>
        <c:dLbls>
          <c:dLblPos val="bestFit"/>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noFill/>
    <a:ln w="9525" cap="flat" cmpd="sng" algn="ctr">
      <a:noFill/>
      <a:round/>
    </a:ln>
    <a:effectLst/>
  </c:spPr>
  <c:txPr>
    <a:bodyPr/>
    <a:lstStyle/>
    <a:p>
      <a:pPr>
        <a:defRPr sz="1100">
          <a:solidFill>
            <a:schemeClr val="tx1"/>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oneCellAnchor>
    <xdr:from>
      <xdr:col>1</xdr:col>
      <xdr:colOff>0</xdr:colOff>
      <xdr:row>179</xdr:row>
      <xdr:rowOff>44823</xdr:rowOff>
    </xdr:from>
    <xdr:ext cx="8369151" cy="380361"/>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 </m:t>
                    </m:r>
                    <m:r>
                      <a:rPr lang="es-MX" sz="1100" b="0" i="1">
                        <a:latin typeface="Cambria Math" panose="02040503050406030204" pitchFamily="18" charset="0"/>
                      </a:rPr>
                      <m:t>𝐼𝑛𝑑𝑖𝑐𝑒</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𝑃𝑢𝑛𝑡𝑢𝑎𝑙𝑖𝑑𝑎𝑑</m:t>
                    </m:r>
                    <m:r>
                      <a:rPr lang="es-MX" sz="1100" i="1">
                        <a:latin typeface="Cambria Math" panose="02040503050406030204" pitchFamily="18" charset="0"/>
                      </a:rPr>
                      <m:t>=</m:t>
                    </m:r>
                    <m:r>
                      <a:rPr lang="es-MX" sz="1100" b="0" i="1">
                        <a:latin typeface="Cambria Math" panose="02040503050406030204" pitchFamily="18" charset="0"/>
                      </a:rPr>
                      <m:t>100%−% </m:t>
                    </m:r>
                    <m:r>
                      <a:rPr lang="es-MX" sz="1100" b="0" i="1">
                        <a:latin typeface="Cambria Math" panose="02040503050406030204" pitchFamily="18" charset="0"/>
                      </a:rPr>
                      <m:t>𝐷𝑒𝑚𝑜𝑟𝑎𝑠</m:t>
                    </m:r>
                    <m:r>
                      <a:rPr lang="es-MX" sz="1100" b="0" i="1">
                        <a:latin typeface="Cambria Math" panose="02040503050406030204" pitchFamily="18" charset="0"/>
                      </a:rPr>
                      <m:t> </m:t>
                    </m:r>
                    <m:r>
                      <a:rPr lang="es-MX" sz="1100" b="0" i="1">
                        <a:latin typeface="Cambria Math" panose="02040503050406030204" pitchFamily="18" charset="0"/>
                      </a:rPr>
                      <m:t>𝐼𝑚𝑝𝑢𝑡𝑎𝑏𝑙𝑒𝑠</m:t>
                    </m:r>
                    <m:r>
                      <a:rPr lang="es-MX" sz="1100" b="0" i="1">
                        <a:latin typeface="Cambria Math" panose="02040503050406030204" pitchFamily="18" charset="0"/>
                      </a:rPr>
                      <m:t> </m:t>
                    </m:r>
                    <m:r>
                      <a:rPr lang="es-MX" sz="1100" b="0" i="1">
                        <a:latin typeface="Cambria Math" panose="02040503050406030204" pitchFamily="18" charset="0"/>
                      </a:rPr>
                      <m:t>𝑎</m:t>
                    </m:r>
                    <m:r>
                      <a:rPr lang="es-MX" sz="1100" b="0" i="1">
                        <a:latin typeface="Cambria Math" panose="02040503050406030204" pitchFamily="18" charset="0"/>
                      </a:rPr>
                      <m:t> </m:t>
                    </m:r>
                    <m:r>
                      <a:rPr lang="es-MX" sz="1100" b="0" i="1">
                        <a:latin typeface="Cambria Math" panose="02040503050406030204" pitchFamily="18" charset="0"/>
                      </a:rPr>
                      <m:t>𝑙𝑎</m:t>
                    </m:r>
                    <m:r>
                      <a:rPr lang="es-MX" sz="1100" b="0" i="1">
                        <a:latin typeface="Cambria Math" panose="02040503050406030204" pitchFamily="18" charset="0"/>
                      </a:rPr>
                      <m:t> </m:t>
                    </m:r>
                    <m:r>
                      <a:rPr lang="es-MX" sz="1100" b="0" i="1">
                        <a:latin typeface="Cambria Math" panose="02040503050406030204" pitchFamily="18" charset="0"/>
                      </a:rPr>
                      <m:t>𝐴𝑒𝑟𝑜𝑙</m:t>
                    </m:r>
                    <m:r>
                      <a:rPr lang="es-MX" sz="1100" b="0" i="1">
                        <a:latin typeface="Cambria Math" panose="02040503050406030204" pitchFamily="18" charset="0"/>
                      </a:rPr>
                      <m:t>í</m:t>
                    </m:r>
                    <m:r>
                      <a:rPr lang="es-MX" sz="1100" b="0" i="1">
                        <a:latin typeface="Cambria Math" panose="02040503050406030204" pitchFamily="18" charset="0"/>
                      </a:rPr>
                      <m:t>𝑛𝑒𝑎</m:t>
                    </m:r>
                    <m:r>
                      <a:rPr lang="es-MX" sz="1100" b="0" i="1">
                        <a:latin typeface="Cambria Math" panose="02040503050406030204" pitchFamily="18" charset="0"/>
                      </a:rPr>
                      <m:t>=100%−</m:t>
                    </m:r>
                    <m:d>
                      <m:dPr>
                        <m:ctrlPr>
                          <a:rPr lang="es-MX" sz="1100" b="0" i="1">
                            <a:latin typeface="Cambria Math" panose="02040503050406030204" pitchFamily="18" charset="0"/>
                          </a:rPr>
                        </m:ctrlPr>
                      </m:dPr>
                      <m:e>
                        <m:f>
                          <m:fPr>
                            <m:ctrlPr>
                              <a:rPr lang="es-MX" sz="110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𝐷𝑒𝑚𝑜𝑟𝑎𝑠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𝐼𝑚𝑝𝑢𝑡𝑎𝑏𝑙𝑒𝑠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𝑙𝑎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𝐴𝑒𝑟𝑜𝑙</m:t>
                            </m:r>
                            <m:r>
                              <a:rPr lang="es-MX" sz="1100" b="0" i="1">
                                <a:solidFill>
                                  <a:schemeClr val="tx1"/>
                                </a:solidFill>
                                <a:effectLst/>
                                <a:latin typeface="Cambria Math" panose="02040503050406030204" pitchFamily="18" charset="0"/>
                                <a:ea typeface="+mn-ea"/>
                                <a:cs typeface="+mn-cs"/>
                              </a:rPr>
                              <m:t>í</m:t>
                            </m:r>
                            <m:r>
                              <a:rPr lang="es-MX" sz="1100" b="0" i="1">
                                <a:solidFill>
                                  <a:schemeClr val="tx1"/>
                                </a:solidFill>
                                <a:effectLst/>
                                <a:latin typeface="Cambria Math" panose="02040503050406030204" pitchFamily="18" charset="0"/>
                                <a:ea typeface="+mn-ea"/>
                                <a:cs typeface="+mn-cs"/>
                              </a:rPr>
                              <m:t>𝑛𝑒𝑎</m:t>
                            </m:r>
                          </m:num>
                          <m:den>
                            <m:r>
                              <a:rPr lang="es-MX" sz="1100" b="0" i="1">
                                <a:solidFill>
                                  <a:schemeClr val="tx1"/>
                                </a:solidFill>
                                <a:effectLst/>
                                <a:latin typeface="Cambria Math" panose="02040503050406030204" pitchFamily="18" charset="0"/>
                                <a:ea typeface="+mn-ea"/>
                                <a:cs typeface="+mn-cs"/>
                              </a:rPr>
                              <m:t>𝑇𝑜𝑡𝑎𝑙</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𝑑𝑒</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𝑂𝑝𝑒𝑟𝑎𝑐𝑖𝑜𝑛𝑒𝑠</m:t>
                            </m:r>
                          </m:den>
                        </m:f>
                      </m:e>
                    </m:d>
                    <m:r>
                      <a:rPr lang="es-MX" sz="1100" b="0" i="1">
                        <a:latin typeface="Cambria Math" panose="02040503050406030204" pitchFamily="18" charset="0"/>
                        <a:ea typeface="Cambria Math" panose="02040503050406030204" pitchFamily="18" charset="0"/>
                      </a:rPr>
                      <m:t>×100%</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 𝐼𝑛𝑑𝑖𝑐𝑒 𝑑𝑒 𝑃𝑢𝑛𝑡𝑢𝑎𝑙𝑖𝑑𝑎𝑑</a:t>
              </a:r>
              <a:r>
                <a:rPr lang="es-MX" sz="1100" i="0">
                  <a:latin typeface="Cambria Math" panose="02040503050406030204" pitchFamily="18" charset="0"/>
                </a:rPr>
                <a:t>=</a:t>
              </a:r>
              <a:r>
                <a:rPr lang="es-MX" sz="1100" b="0" i="0">
                  <a:latin typeface="Cambria Math" panose="02040503050406030204" pitchFamily="18" charset="0"/>
                </a:rPr>
                <a:t>100%−% 𝐷𝑒𝑚𝑜𝑟𝑎𝑠 𝐼𝑚𝑝𝑢𝑡𝑎𝑏𝑙𝑒𝑠 𝑎 𝑙𝑎 𝐴𝑒𝑟𝑜𝑙í𝑛𝑒𝑎=100%−(</a:t>
              </a:r>
              <a:r>
                <a:rPr lang="es-MX" sz="1100" b="0" i="0">
                  <a:solidFill>
                    <a:schemeClr val="tx1"/>
                  </a:solidFill>
                  <a:effectLst/>
                  <a:latin typeface="Cambria Math" panose="02040503050406030204" pitchFamily="18" charset="0"/>
                  <a:ea typeface="+mn-ea"/>
                  <a:cs typeface="+mn-cs"/>
                </a:rPr>
                <a:t>(𝐷𝑒𝑚𝑜𝑟𝑎𝑠 𝐼𝑚𝑝𝑢𝑡𝑎𝑏𝑙𝑒𝑠 𝑎 𝑙𝑎 𝐴𝑒𝑟𝑜𝑙í𝑛𝑒𝑎)/(𝑇𝑜𝑡𝑎𝑙 𝑑𝑒 𝑂𝑝𝑒𝑟𝑎𝑐𝑖𝑜𝑛𝑒𝑠))</a:t>
              </a:r>
              <a:r>
                <a:rPr lang="es-MX" sz="1100" b="0" i="0">
                  <a:latin typeface="Cambria Math" panose="02040503050406030204" pitchFamily="18" charset="0"/>
                  <a:ea typeface="Cambria Math" panose="02040503050406030204" pitchFamily="18" charset="0"/>
                </a:rPr>
                <a:t>×100%</a:t>
              </a:r>
              <a:endParaRPr lang="es-MX"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980516</xdr:colOff>
      <xdr:row>13</xdr:row>
      <xdr:rowOff>90765</xdr:rowOff>
    </xdr:from>
    <xdr:to>
      <xdr:col>8</xdr:col>
      <xdr:colOff>627531</xdr:colOff>
      <xdr:row>38</xdr:row>
      <xdr:rowOff>89646</xdr:rowOff>
    </xdr:to>
    <xdr:graphicFrame macro="">
      <xdr:nvGraphicFramePr>
        <xdr:cNvPr id="2" name="Gráfico 1">
          <a:extLst>
            <a:ext uri="{FF2B5EF4-FFF2-40B4-BE49-F238E27FC236}">
              <a16:creationId xmlns:a16="http://schemas.microsoft.com/office/drawing/2014/main" id="{5E363D48-10C7-44C5-925D-B0465FB7D8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997323</xdr:colOff>
      <xdr:row>53</xdr:row>
      <xdr:rowOff>2</xdr:rowOff>
    </xdr:from>
    <xdr:to>
      <xdr:col>8</xdr:col>
      <xdr:colOff>649940</xdr:colOff>
      <xdr:row>75</xdr:row>
      <xdr:rowOff>145677</xdr:rowOff>
    </xdr:to>
    <xdr:graphicFrame macro="">
      <xdr:nvGraphicFramePr>
        <xdr:cNvPr id="3" name="Gráfico 2">
          <a:extLst>
            <a:ext uri="{FF2B5EF4-FFF2-40B4-BE49-F238E27FC236}">
              <a16:creationId xmlns:a16="http://schemas.microsoft.com/office/drawing/2014/main" id="{8EA831AB-FE08-4E4B-A531-FC89FB5DAB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15</xdr:col>
      <xdr:colOff>95250</xdr:colOff>
      <xdr:row>11</xdr:row>
      <xdr:rowOff>134477</xdr:rowOff>
    </xdr:from>
    <xdr:to>
      <xdr:col>20</xdr:col>
      <xdr:colOff>134470</xdr:colOff>
      <xdr:row>38</xdr:row>
      <xdr:rowOff>134471</xdr:rowOff>
    </xdr:to>
    <xdr:graphicFrame macro="">
      <xdr:nvGraphicFramePr>
        <xdr:cNvPr id="4" name="Gráfico 3">
          <a:extLst>
            <a:ext uri="{FF2B5EF4-FFF2-40B4-BE49-F238E27FC236}">
              <a16:creationId xmlns:a16="http://schemas.microsoft.com/office/drawing/2014/main" id="{4CC8F8A4-7172-49DF-8B93-3B0614A892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15</xdr:col>
      <xdr:colOff>123264</xdr:colOff>
      <xdr:row>44</xdr:row>
      <xdr:rowOff>123266</xdr:rowOff>
    </xdr:from>
    <xdr:to>
      <xdr:col>20</xdr:col>
      <xdr:colOff>162484</xdr:colOff>
      <xdr:row>71</xdr:row>
      <xdr:rowOff>123259</xdr:rowOff>
    </xdr:to>
    <xdr:graphicFrame macro="">
      <xdr:nvGraphicFramePr>
        <xdr:cNvPr id="5" name="Gráfico 4">
          <a:extLst>
            <a:ext uri="{FF2B5EF4-FFF2-40B4-BE49-F238E27FC236}">
              <a16:creationId xmlns:a16="http://schemas.microsoft.com/office/drawing/2014/main" id="{390334F6-6E0E-45A1-A2D6-2C50F18EA6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15</xdr:col>
      <xdr:colOff>123264</xdr:colOff>
      <xdr:row>79</xdr:row>
      <xdr:rowOff>123266</xdr:rowOff>
    </xdr:from>
    <xdr:ext cx="5339602" cy="4235817"/>
    <xdr:graphicFrame macro="">
      <xdr:nvGraphicFramePr>
        <xdr:cNvPr id="6" name="Gráfico 5">
          <a:extLst>
            <a:ext uri="{FF2B5EF4-FFF2-40B4-BE49-F238E27FC236}">
              <a16:creationId xmlns:a16="http://schemas.microsoft.com/office/drawing/2014/main" id="{A699B7F9-7A62-4675-9294-DF7CF53A7F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15</xdr:col>
      <xdr:colOff>123264</xdr:colOff>
      <xdr:row>130</xdr:row>
      <xdr:rowOff>123266</xdr:rowOff>
    </xdr:from>
    <xdr:ext cx="5339602" cy="4235817"/>
    <xdr:graphicFrame macro="">
      <xdr:nvGraphicFramePr>
        <xdr:cNvPr id="8" name="Gráfico 7">
          <a:extLst>
            <a:ext uri="{FF2B5EF4-FFF2-40B4-BE49-F238E27FC236}">
              <a16:creationId xmlns:a16="http://schemas.microsoft.com/office/drawing/2014/main" id="{88B99FE2-0672-4E6E-B8CE-9CA8D40FA9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15</xdr:col>
      <xdr:colOff>123264</xdr:colOff>
      <xdr:row>174</xdr:row>
      <xdr:rowOff>123266</xdr:rowOff>
    </xdr:from>
    <xdr:ext cx="5339602" cy="4235817"/>
    <xdr:graphicFrame macro="">
      <xdr:nvGraphicFramePr>
        <xdr:cNvPr id="9" name="Gráfico 8">
          <a:extLst>
            <a:ext uri="{FF2B5EF4-FFF2-40B4-BE49-F238E27FC236}">
              <a16:creationId xmlns:a16="http://schemas.microsoft.com/office/drawing/2014/main" id="{87BB2297-2240-4DFC-B167-28D4617811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15</xdr:col>
      <xdr:colOff>123264</xdr:colOff>
      <xdr:row>207</xdr:row>
      <xdr:rowOff>123266</xdr:rowOff>
    </xdr:from>
    <xdr:ext cx="5339602" cy="4235817"/>
    <xdr:graphicFrame macro="">
      <xdr:nvGraphicFramePr>
        <xdr:cNvPr id="11" name="Gráfico 10">
          <a:extLst>
            <a:ext uri="{FF2B5EF4-FFF2-40B4-BE49-F238E27FC236}">
              <a16:creationId xmlns:a16="http://schemas.microsoft.com/office/drawing/2014/main" id="{8C534299-3B08-4208-AEF5-3C4F76333F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wsDr>
</file>

<file path=xl/drawings/drawing3.xml><?xml version="1.0" encoding="utf-8"?>
<xdr:wsDr xmlns:xdr="http://schemas.openxmlformats.org/drawingml/2006/spreadsheetDrawing" xmlns:a="http://schemas.openxmlformats.org/drawingml/2006/main">
  <xdr:twoCellAnchor editAs="oneCell">
    <xdr:from>
      <xdr:col>3</xdr:col>
      <xdr:colOff>677956</xdr:colOff>
      <xdr:row>13</xdr:row>
      <xdr:rowOff>79562</xdr:rowOff>
    </xdr:from>
    <xdr:to>
      <xdr:col>12</xdr:col>
      <xdr:colOff>324972</xdr:colOff>
      <xdr:row>34</xdr:row>
      <xdr:rowOff>145678</xdr:rowOff>
    </xdr:to>
    <xdr:graphicFrame macro="">
      <xdr:nvGraphicFramePr>
        <xdr:cNvPr id="3" name="Gráfico 2">
          <a:extLst>
            <a:ext uri="{FF2B5EF4-FFF2-40B4-BE49-F238E27FC236}">
              <a16:creationId xmlns:a16="http://schemas.microsoft.com/office/drawing/2014/main" id="{F03DDBE9-85C4-42B1-9DE9-49BF444352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Dropbox/DGAC/Productos/Demoras/Base%20Demora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vid Carvente Mendoza" refreshedDate="44684.573384606483" createdVersion="7" refreshedVersion="7" minRefreshableVersion="3" recordCount="540" xr:uid="{DED62408-72C1-4F1D-86DD-00240958C3F9}">
  <cacheSource type="worksheet">
    <worksheetSource ref="S3:AH543" sheet="TD Detalle Causas" r:id="rId2"/>
  </cacheSource>
  <cacheFields count="16">
    <cacheField name="Aerolínea" numFmtId="0">
      <sharedItems count="27">
        <s v="Aeromar"/>
        <s v="Aeroméxico"/>
        <s v="Aeroméxico _x000a_Connect"/>
        <s v="Aerorepública"/>
        <s v="Air Canada"/>
        <s v="Air France"/>
        <s v="All Nippon _x000a_Airways"/>
        <s v="American _x000a_Airlines"/>
        <s v="Avianca"/>
        <s v="British Airways"/>
        <s v="Copa"/>
        <s v="Delta Airlines"/>
        <s v="Emirates"/>
        <s v="Iberia"/>
        <s v="K L M"/>
        <s v="Lan Chile _x000a_Airlines"/>
        <s v="Lanperu"/>
        <s v="Lufthansa"/>
        <s v="Magnicharters"/>
        <s v="Taca"/>
        <s v="TAM Linhas _x000a_Aereas"/>
        <s v="Turkish Airlines"/>
        <s v="United _x000a_Airlines"/>
        <s v="Viva Air Colombia"/>
        <s v="Vivaaerobus"/>
        <s v="Volaris"/>
        <s v="Volaris _x000a_Costa Rica"/>
      </sharedItems>
    </cacheField>
    <cacheField name="Nacionalidad" numFmtId="0">
      <sharedItems count="6">
        <s v="Mexicanas"/>
        <s v="Centro y Sudamericanas"/>
        <s v="Canadienses"/>
        <s v="Europeas"/>
        <s v="Asiaticas"/>
        <s v="Estadounidenses"/>
      </sharedItems>
    </cacheField>
    <cacheField name="Imputable" numFmtId="0">
      <sharedItems count="2">
        <s v="Imputable"/>
        <s v="No Imputable"/>
      </sharedItems>
    </cacheField>
    <cacheField name="Causas" numFmtId="0">
      <sharedItems count="20">
        <s v="OPERACIONES AEROLINEA*"/>
        <s v="MANTENIMIENTO AERONAVES*"/>
        <s v="ACCIDENTE*"/>
        <s v="CARGA*"/>
        <s v="COMISARIATO*"/>
        <s v="INCIDENTE*"/>
        <s v="RAMPA AEROLINEA*"/>
        <s v="TRAFICO/DOCUMENTACION*"/>
        <s v="TRIPULACIONES*"/>
        <s v="REPERCUSIONES*"/>
        <s v="METEOROLOGIA"/>
        <s v="ACCIDENTE POR UN TERCERO"/>
        <s v="AEROCARES"/>
        <s v="AUTORIDADES"/>
        <s v="EVENTO OCASIONAL"/>
        <s v="INCIDENTE POR UN TERCERO"/>
        <s v="INFRAESTRUCTURA AEROPORTUARIA"/>
        <s v="PASILLOS"/>
        <s v="REPERCUSIONES POR UN TERCERO"/>
        <s v="APLICACIÓN DE CONTROL DE FLUJO"/>
      </sharedItems>
    </cacheField>
    <cacheField name="Ene" numFmtId="0">
      <sharedItems containsSemiMixedTypes="0" containsString="0" containsNumber="1" containsInteger="1" minValue="0" maxValue="547"/>
    </cacheField>
    <cacheField name="Feb" numFmtId="0">
      <sharedItems containsSemiMixedTypes="0" containsString="0" containsNumber="1" containsInteger="1" minValue="0" maxValue="614"/>
    </cacheField>
    <cacheField name="Mar" numFmtId="0">
      <sharedItems containsSemiMixedTypes="0" containsString="0" containsNumber="1" containsInteger="1" minValue="0" maxValue="683"/>
    </cacheField>
    <cacheField name="Abr" numFmtId="0">
      <sharedItems containsSemiMixedTypes="0" containsString="0" containsNumber="1" containsInteger="1" minValue="0" maxValue="703"/>
    </cacheField>
    <cacheField name="May" numFmtId="0">
      <sharedItems containsSemiMixedTypes="0" containsString="0" containsNumber="1" containsInteger="1" minValue="0" maxValue="653"/>
    </cacheField>
    <cacheField name="Jun" numFmtId="0">
      <sharedItems containsSemiMixedTypes="0" containsString="0" containsNumber="1" containsInteger="1" minValue="0" maxValue="815"/>
    </cacheField>
    <cacheField name="Jul" numFmtId="0">
      <sharedItems containsSemiMixedTypes="0" containsString="0" containsNumber="1" containsInteger="1" minValue="0" maxValue="1162"/>
    </cacheField>
    <cacheField name="Ago" numFmtId="0">
      <sharedItems containsSemiMixedTypes="0" containsString="0" containsNumber="1" containsInteger="1" minValue="0" maxValue="897"/>
    </cacheField>
    <cacheField name="Sep" numFmtId="0">
      <sharedItems containsSemiMixedTypes="0" containsString="0" containsNumber="1" containsInteger="1" minValue="0" maxValue="712"/>
    </cacheField>
    <cacheField name="Oct" numFmtId="0">
      <sharedItems containsSemiMixedTypes="0" containsString="0" containsNumber="1" containsInteger="1" minValue="0" maxValue="902"/>
    </cacheField>
    <cacheField name="Nov" numFmtId="0">
      <sharedItems containsSemiMixedTypes="0" containsString="0" containsNumber="1" containsInteger="1" minValue="0" maxValue="1909"/>
    </cacheField>
    <cacheField name="Dic" numFmtId="0">
      <sharedItems containsSemiMixedTypes="0" containsString="0" containsNumber="1" containsInteger="1" minValue="0" maxValue="209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40">
  <r>
    <x v="0"/>
    <x v="0"/>
    <x v="0"/>
    <x v="0"/>
    <n v="10"/>
    <n v="1"/>
    <n v="10"/>
    <n v="11"/>
    <n v="1"/>
    <n v="2"/>
    <n v="7"/>
    <n v="2"/>
    <n v="2"/>
    <n v="14"/>
    <n v="1"/>
    <n v="1"/>
  </r>
  <r>
    <x v="0"/>
    <x v="0"/>
    <x v="0"/>
    <x v="1"/>
    <n v="1"/>
    <n v="4"/>
    <n v="7"/>
    <n v="3"/>
    <n v="4"/>
    <n v="12"/>
    <n v="26"/>
    <n v="14"/>
    <n v="5"/>
    <n v="12"/>
    <n v="3"/>
    <n v="16"/>
  </r>
  <r>
    <x v="0"/>
    <x v="0"/>
    <x v="0"/>
    <x v="2"/>
    <n v="0"/>
    <n v="0"/>
    <n v="0"/>
    <n v="0"/>
    <n v="0"/>
    <n v="0"/>
    <n v="0"/>
    <n v="0"/>
    <n v="0"/>
    <n v="0"/>
    <n v="0"/>
    <n v="0"/>
  </r>
  <r>
    <x v="0"/>
    <x v="0"/>
    <x v="0"/>
    <x v="3"/>
    <n v="0"/>
    <n v="0"/>
    <n v="0"/>
    <n v="0"/>
    <n v="0"/>
    <n v="0"/>
    <n v="0"/>
    <n v="0"/>
    <n v="2"/>
    <n v="3"/>
    <n v="0"/>
    <n v="0"/>
  </r>
  <r>
    <x v="0"/>
    <x v="0"/>
    <x v="0"/>
    <x v="4"/>
    <n v="0"/>
    <n v="0"/>
    <n v="0"/>
    <n v="0"/>
    <n v="0"/>
    <n v="0"/>
    <n v="0"/>
    <n v="0"/>
    <n v="0"/>
    <n v="0"/>
    <n v="0"/>
    <n v="0"/>
  </r>
  <r>
    <x v="0"/>
    <x v="0"/>
    <x v="0"/>
    <x v="5"/>
    <n v="0"/>
    <n v="0"/>
    <n v="0"/>
    <n v="0"/>
    <n v="0"/>
    <n v="0"/>
    <n v="0"/>
    <n v="0"/>
    <n v="0"/>
    <n v="0"/>
    <n v="0"/>
    <n v="0"/>
  </r>
  <r>
    <x v="0"/>
    <x v="0"/>
    <x v="0"/>
    <x v="6"/>
    <n v="0"/>
    <n v="0"/>
    <n v="0"/>
    <n v="0"/>
    <n v="1"/>
    <n v="0"/>
    <n v="1"/>
    <n v="1"/>
    <n v="0"/>
    <n v="2"/>
    <n v="0"/>
    <n v="2"/>
  </r>
  <r>
    <x v="0"/>
    <x v="0"/>
    <x v="0"/>
    <x v="7"/>
    <n v="1"/>
    <n v="0"/>
    <n v="1"/>
    <n v="5"/>
    <n v="1"/>
    <n v="0"/>
    <n v="0"/>
    <n v="2"/>
    <n v="0"/>
    <n v="2"/>
    <n v="0"/>
    <n v="7"/>
  </r>
  <r>
    <x v="0"/>
    <x v="0"/>
    <x v="0"/>
    <x v="8"/>
    <n v="0"/>
    <n v="0"/>
    <n v="1"/>
    <n v="1"/>
    <n v="1"/>
    <n v="4"/>
    <n v="2"/>
    <n v="0"/>
    <n v="0"/>
    <n v="1"/>
    <n v="5"/>
    <n v="2"/>
  </r>
  <r>
    <x v="0"/>
    <x v="0"/>
    <x v="0"/>
    <x v="9"/>
    <n v="0"/>
    <n v="0"/>
    <n v="0"/>
    <n v="0"/>
    <n v="0"/>
    <n v="0"/>
    <n v="0"/>
    <n v="0"/>
    <n v="0"/>
    <n v="0"/>
    <n v="0"/>
    <n v="0"/>
  </r>
  <r>
    <x v="0"/>
    <x v="0"/>
    <x v="1"/>
    <x v="10"/>
    <n v="66"/>
    <n v="41"/>
    <n v="40"/>
    <n v="31"/>
    <n v="19"/>
    <n v="32"/>
    <n v="27"/>
    <n v="31"/>
    <n v="61"/>
    <n v="81"/>
    <n v="78"/>
    <n v="25"/>
  </r>
  <r>
    <x v="0"/>
    <x v="0"/>
    <x v="1"/>
    <x v="11"/>
    <n v="0"/>
    <n v="0"/>
    <n v="0"/>
    <n v="0"/>
    <n v="0"/>
    <n v="0"/>
    <n v="0"/>
    <n v="0"/>
    <n v="0"/>
    <n v="0"/>
    <n v="0"/>
    <n v="0"/>
  </r>
  <r>
    <x v="0"/>
    <x v="0"/>
    <x v="1"/>
    <x v="12"/>
    <n v="0"/>
    <n v="0"/>
    <n v="0"/>
    <n v="0"/>
    <n v="0"/>
    <n v="0"/>
    <n v="0"/>
    <n v="0"/>
    <n v="0"/>
    <n v="0"/>
    <n v="0"/>
    <n v="0"/>
  </r>
  <r>
    <x v="0"/>
    <x v="0"/>
    <x v="1"/>
    <x v="13"/>
    <n v="0"/>
    <n v="0"/>
    <n v="0"/>
    <n v="0"/>
    <n v="0"/>
    <n v="0"/>
    <n v="0"/>
    <n v="0"/>
    <n v="0"/>
    <n v="0"/>
    <n v="0"/>
    <n v="0"/>
  </r>
  <r>
    <x v="0"/>
    <x v="0"/>
    <x v="1"/>
    <x v="14"/>
    <n v="3"/>
    <n v="0"/>
    <n v="2"/>
    <n v="1"/>
    <n v="0"/>
    <n v="1"/>
    <n v="1"/>
    <n v="1"/>
    <n v="0"/>
    <n v="0"/>
    <n v="3"/>
    <n v="0"/>
  </r>
  <r>
    <x v="0"/>
    <x v="0"/>
    <x v="1"/>
    <x v="15"/>
    <n v="0"/>
    <n v="0"/>
    <n v="0"/>
    <n v="0"/>
    <n v="0"/>
    <n v="0"/>
    <n v="0"/>
    <n v="0"/>
    <n v="0"/>
    <n v="0"/>
    <n v="0"/>
    <n v="0"/>
  </r>
  <r>
    <x v="0"/>
    <x v="0"/>
    <x v="1"/>
    <x v="16"/>
    <n v="0"/>
    <n v="1"/>
    <n v="11"/>
    <n v="10"/>
    <n v="20"/>
    <n v="12"/>
    <n v="9"/>
    <n v="4"/>
    <n v="2"/>
    <n v="5"/>
    <n v="5"/>
    <n v="5"/>
  </r>
  <r>
    <x v="0"/>
    <x v="0"/>
    <x v="1"/>
    <x v="17"/>
    <n v="0"/>
    <n v="0"/>
    <n v="0"/>
    <n v="0"/>
    <n v="0"/>
    <n v="0"/>
    <n v="0"/>
    <n v="0"/>
    <n v="0"/>
    <n v="0"/>
    <n v="0"/>
    <n v="0"/>
  </r>
  <r>
    <x v="0"/>
    <x v="0"/>
    <x v="1"/>
    <x v="18"/>
    <n v="91"/>
    <n v="14"/>
    <n v="31"/>
    <n v="73"/>
    <n v="120"/>
    <n v="167"/>
    <n v="248"/>
    <n v="172"/>
    <n v="115"/>
    <n v="176"/>
    <n v="293"/>
    <n v="314"/>
  </r>
  <r>
    <x v="0"/>
    <x v="0"/>
    <x v="1"/>
    <x v="19"/>
    <n v="0"/>
    <n v="0"/>
    <n v="0"/>
    <n v="0"/>
    <n v="0"/>
    <n v="0"/>
    <n v="0"/>
    <n v="0"/>
    <n v="0"/>
    <n v="0"/>
    <n v="0"/>
    <n v="0"/>
  </r>
  <r>
    <x v="1"/>
    <x v="0"/>
    <x v="0"/>
    <x v="0"/>
    <n v="90"/>
    <n v="15"/>
    <n v="32"/>
    <n v="82"/>
    <n v="102"/>
    <n v="118"/>
    <n v="118"/>
    <n v="178"/>
    <n v="121"/>
    <n v="204"/>
    <n v="226"/>
    <n v="526"/>
  </r>
  <r>
    <x v="1"/>
    <x v="0"/>
    <x v="0"/>
    <x v="1"/>
    <n v="33"/>
    <n v="28"/>
    <n v="33"/>
    <n v="57"/>
    <n v="58"/>
    <n v="66"/>
    <n v="66"/>
    <n v="91"/>
    <n v="88"/>
    <n v="104"/>
    <n v="97"/>
    <n v="95"/>
  </r>
  <r>
    <x v="1"/>
    <x v="0"/>
    <x v="0"/>
    <x v="2"/>
    <n v="0"/>
    <n v="0"/>
    <n v="0"/>
    <n v="0"/>
    <n v="0"/>
    <n v="0"/>
    <n v="0"/>
    <n v="0"/>
    <n v="0"/>
    <n v="0"/>
    <n v="0"/>
    <n v="0"/>
  </r>
  <r>
    <x v="1"/>
    <x v="0"/>
    <x v="0"/>
    <x v="3"/>
    <n v="6"/>
    <n v="0"/>
    <n v="0"/>
    <n v="0"/>
    <n v="1"/>
    <n v="2"/>
    <n v="5"/>
    <n v="5"/>
    <n v="9"/>
    <n v="9"/>
    <n v="9"/>
    <n v="4"/>
  </r>
  <r>
    <x v="1"/>
    <x v="0"/>
    <x v="0"/>
    <x v="4"/>
    <n v="1"/>
    <n v="0"/>
    <n v="0"/>
    <n v="2"/>
    <n v="0"/>
    <n v="3"/>
    <n v="3"/>
    <n v="4"/>
    <n v="0"/>
    <n v="0"/>
    <n v="0"/>
    <n v="4"/>
  </r>
  <r>
    <x v="1"/>
    <x v="0"/>
    <x v="0"/>
    <x v="5"/>
    <n v="0"/>
    <n v="0"/>
    <n v="0"/>
    <n v="0"/>
    <n v="0"/>
    <n v="0"/>
    <n v="0"/>
    <n v="0"/>
    <n v="0"/>
    <n v="0"/>
    <n v="0"/>
    <n v="0"/>
  </r>
  <r>
    <x v="1"/>
    <x v="0"/>
    <x v="0"/>
    <x v="6"/>
    <n v="31"/>
    <n v="3"/>
    <n v="29"/>
    <n v="13"/>
    <n v="15"/>
    <n v="17"/>
    <n v="14"/>
    <n v="17"/>
    <n v="13"/>
    <n v="20"/>
    <n v="25"/>
    <n v="48"/>
  </r>
  <r>
    <x v="1"/>
    <x v="0"/>
    <x v="0"/>
    <x v="7"/>
    <n v="8"/>
    <n v="9"/>
    <n v="31"/>
    <n v="15"/>
    <n v="29"/>
    <n v="28"/>
    <n v="28"/>
    <n v="50"/>
    <n v="37"/>
    <n v="59"/>
    <n v="53"/>
    <n v="106"/>
  </r>
  <r>
    <x v="1"/>
    <x v="0"/>
    <x v="0"/>
    <x v="8"/>
    <n v="23"/>
    <n v="13"/>
    <n v="23"/>
    <n v="33"/>
    <n v="62"/>
    <n v="88"/>
    <n v="88"/>
    <n v="65"/>
    <n v="48"/>
    <n v="46"/>
    <n v="98"/>
    <n v="164"/>
  </r>
  <r>
    <x v="1"/>
    <x v="0"/>
    <x v="0"/>
    <x v="9"/>
    <n v="0"/>
    <n v="0"/>
    <n v="0"/>
    <n v="0"/>
    <n v="0"/>
    <n v="0"/>
    <n v="0"/>
    <n v="0"/>
    <n v="0"/>
    <n v="0"/>
    <n v="0"/>
    <n v="0"/>
  </r>
  <r>
    <x v="1"/>
    <x v="0"/>
    <x v="1"/>
    <x v="10"/>
    <n v="292"/>
    <n v="614"/>
    <n v="683"/>
    <n v="491"/>
    <n v="572"/>
    <n v="692"/>
    <n v="692"/>
    <n v="897"/>
    <n v="712"/>
    <n v="902"/>
    <n v="1231"/>
    <n v="725"/>
  </r>
  <r>
    <x v="1"/>
    <x v="0"/>
    <x v="1"/>
    <x v="11"/>
    <n v="0"/>
    <n v="0"/>
    <n v="0"/>
    <n v="0"/>
    <n v="0"/>
    <n v="0"/>
    <n v="0"/>
    <n v="0"/>
    <n v="0"/>
    <n v="0"/>
    <n v="0"/>
    <n v="0"/>
  </r>
  <r>
    <x v="1"/>
    <x v="0"/>
    <x v="1"/>
    <x v="12"/>
    <n v="0"/>
    <n v="1"/>
    <n v="0"/>
    <n v="0"/>
    <n v="2"/>
    <n v="0"/>
    <n v="0"/>
    <n v="5"/>
    <n v="13"/>
    <n v="5"/>
    <n v="5"/>
    <n v="5"/>
  </r>
  <r>
    <x v="1"/>
    <x v="0"/>
    <x v="1"/>
    <x v="13"/>
    <n v="0"/>
    <n v="0"/>
    <n v="0"/>
    <n v="0"/>
    <n v="0"/>
    <n v="0"/>
    <n v="0"/>
    <n v="0"/>
    <n v="0"/>
    <n v="0"/>
    <n v="0"/>
    <n v="0"/>
  </r>
  <r>
    <x v="1"/>
    <x v="0"/>
    <x v="1"/>
    <x v="14"/>
    <n v="50"/>
    <n v="22"/>
    <n v="62"/>
    <n v="71"/>
    <n v="88"/>
    <n v="107"/>
    <n v="107"/>
    <n v="298"/>
    <n v="170"/>
    <n v="144"/>
    <n v="192"/>
    <n v="281"/>
  </r>
  <r>
    <x v="1"/>
    <x v="0"/>
    <x v="1"/>
    <x v="15"/>
    <n v="0"/>
    <n v="0"/>
    <n v="0"/>
    <n v="0"/>
    <n v="0"/>
    <n v="0"/>
    <n v="0"/>
    <n v="0"/>
    <n v="0"/>
    <n v="0"/>
    <n v="0"/>
    <n v="0"/>
  </r>
  <r>
    <x v="1"/>
    <x v="0"/>
    <x v="1"/>
    <x v="16"/>
    <n v="30"/>
    <n v="9"/>
    <n v="22"/>
    <n v="16"/>
    <n v="63"/>
    <n v="149"/>
    <n v="149"/>
    <n v="91"/>
    <n v="64"/>
    <n v="74"/>
    <n v="267"/>
    <n v="236"/>
  </r>
  <r>
    <x v="1"/>
    <x v="0"/>
    <x v="1"/>
    <x v="17"/>
    <n v="0"/>
    <n v="0"/>
    <n v="0"/>
    <n v="0"/>
    <n v="0"/>
    <n v="0"/>
    <n v="0"/>
    <n v="1"/>
    <n v="4"/>
    <n v="0"/>
    <n v="2"/>
    <n v="0"/>
  </r>
  <r>
    <x v="1"/>
    <x v="0"/>
    <x v="1"/>
    <x v="18"/>
    <n v="77"/>
    <n v="41"/>
    <n v="87"/>
    <n v="257"/>
    <n v="328"/>
    <n v="522"/>
    <n v="522"/>
    <n v="546"/>
    <n v="302"/>
    <n v="606"/>
    <n v="907"/>
    <n v="1275"/>
  </r>
  <r>
    <x v="1"/>
    <x v="0"/>
    <x v="1"/>
    <x v="19"/>
    <n v="0"/>
    <n v="0"/>
    <n v="0"/>
    <n v="7"/>
    <n v="0"/>
    <n v="1"/>
    <n v="1"/>
    <n v="5"/>
    <n v="0"/>
    <n v="0"/>
    <n v="3"/>
    <n v="13"/>
  </r>
  <r>
    <x v="2"/>
    <x v="0"/>
    <x v="0"/>
    <x v="0"/>
    <n v="242"/>
    <n v="30"/>
    <n v="15"/>
    <n v="82"/>
    <n v="168"/>
    <n v="267"/>
    <n v="357"/>
    <n v="252"/>
    <n v="142"/>
    <n v="298"/>
    <n v="183"/>
    <n v="744"/>
  </r>
  <r>
    <x v="2"/>
    <x v="0"/>
    <x v="0"/>
    <x v="1"/>
    <n v="110"/>
    <n v="33"/>
    <n v="60"/>
    <n v="41"/>
    <n v="95"/>
    <n v="131"/>
    <n v="159"/>
    <n v="177"/>
    <n v="140"/>
    <n v="107"/>
    <n v="83"/>
    <n v="190"/>
  </r>
  <r>
    <x v="2"/>
    <x v="0"/>
    <x v="0"/>
    <x v="2"/>
    <n v="0"/>
    <n v="0"/>
    <n v="0"/>
    <n v="0"/>
    <n v="0"/>
    <n v="0"/>
    <n v="0"/>
    <n v="0"/>
    <n v="0"/>
    <n v="0"/>
    <n v="0"/>
    <n v="0"/>
  </r>
  <r>
    <x v="2"/>
    <x v="0"/>
    <x v="0"/>
    <x v="3"/>
    <n v="0"/>
    <n v="0"/>
    <n v="0"/>
    <n v="0"/>
    <n v="0"/>
    <n v="0"/>
    <n v="7"/>
    <n v="3"/>
    <n v="11"/>
    <n v="4"/>
    <n v="3"/>
    <n v="0"/>
  </r>
  <r>
    <x v="2"/>
    <x v="0"/>
    <x v="0"/>
    <x v="4"/>
    <n v="0"/>
    <n v="0"/>
    <n v="0"/>
    <n v="1"/>
    <n v="1"/>
    <n v="2"/>
    <n v="1"/>
    <n v="0"/>
    <n v="1"/>
    <n v="1"/>
    <n v="0"/>
    <n v="6"/>
  </r>
  <r>
    <x v="2"/>
    <x v="0"/>
    <x v="0"/>
    <x v="5"/>
    <n v="0"/>
    <n v="0"/>
    <n v="0"/>
    <n v="0"/>
    <n v="0"/>
    <n v="0"/>
    <n v="0"/>
    <n v="0"/>
    <n v="0"/>
    <n v="0"/>
    <n v="0"/>
    <n v="0"/>
  </r>
  <r>
    <x v="2"/>
    <x v="0"/>
    <x v="0"/>
    <x v="6"/>
    <n v="65"/>
    <n v="4"/>
    <n v="24"/>
    <n v="11"/>
    <n v="15"/>
    <n v="11"/>
    <n v="16"/>
    <n v="16"/>
    <n v="6"/>
    <n v="9"/>
    <n v="8"/>
    <n v="29"/>
  </r>
  <r>
    <x v="2"/>
    <x v="0"/>
    <x v="0"/>
    <x v="7"/>
    <n v="21"/>
    <n v="12"/>
    <n v="18"/>
    <n v="28"/>
    <n v="30"/>
    <n v="36"/>
    <n v="39"/>
    <n v="17"/>
    <n v="15"/>
    <n v="27"/>
    <n v="20"/>
    <n v="115"/>
  </r>
  <r>
    <x v="2"/>
    <x v="0"/>
    <x v="0"/>
    <x v="8"/>
    <n v="68"/>
    <n v="29"/>
    <n v="35"/>
    <n v="45"/>
    <n v="72"/>
    <n v="124"/>
    <n v="142"/>
    <n v="64"/>
    <n v="40"/>
    <n v="53"/>
    <n v="61"/>
    <n v="146"/>
  </r>
  <r>
    <x v="2"/>
    <x v="0"/>
    <x v="0"/>
    <x v="9"/>
    <n v="0"/>
    <n v="0"/>
    <n v="0"/>
    <n v="0"/>
    <n v="0"/>
    <n v="0"/>
    <n v="0"/>
    <n v="0"/>
    <n v="0"/>
    <n v="0"/>
    <n v="0"/>
    <n v="0"/>
  </r>
  <r>
    <x v="2"/>
    <x v="0"/>
    <x v="1"/>
    <x v="10"/>
    <n v="547"/>
    <n v="612"/>
    <n v="456"/>
    <n v="536"/>
    <n v="537"/>
    <n v="499"/>
    <n v="626"/>
    <n v="650"/>
    <n v="568"/>
    <n v="620"/>
    <n v="854"/>
    <n v="463"/>
  </r>
  <r>
    <x v="2"/>
    <x v="0"/>
    <x v="1"/>
    <x v="11"/>
    <n v="0"/>
    <n v="0"/>
    <n v="0"/>
    <n v="0"/>
    <n v="0"/>
    <n v="0"/>
    <n v="0"/>
    <n v="0"/>
    <n v="1"/>
    <n v="0"/>
    <n v="0"/>
    <n v="0"/>
  </r>
  <r>
    <x v="2"/>
    <x v="0"/>
    <x v="1"/>
    <x v="12"/>
    <n v="10"/>
    <n v="3"/>
    <n v="0"/>
    <n v="0"/>
    <n v="7"/>
    <n v="1"/>
    <n v="12"/>
    <n v="4"/>
    <n v="4"/>
    <n v="4"/>
    <n v="4"/>
    <n v="4"/>
  </r>
  <r>
    <x v="2"/>
    <x v="0"/>
    <x v="1"/>
    <x v="13"/>
    <n v="0"/>
    <n v="0"/>
    <n v="0"/>
    <n v="0"/>
    <n v="0"/>
    <n v="0"/>
    <n v="0"/>
    <n v="0"/>
    <n v="0"/>
    <n v="0"/>
    <n v="0"/>
    <n v="0"/>
  </r>
  <r>
    <x v="2"/>
    <x v="0"/>
    <x v="1"/>
    <x v="14"/>
    <n v="38"/>
    <n v="18"/>
    <n v="33"/>
    <n v="43"/>
    <n v="74"/>
    <n v="59"/>
    <n v="286"/>
    <n v="233"/>
    <n v="183"/>
    <n v="162"/>
    <n v="115"/>
    <n v="176"/>
  </r>
  <r>
    <x v="2"/>
    <x v="0"/>
    <x v="1"/>
    <x v="15"/>
    <n v="0"/>
    <n v="0"/>
    <n v="0"/>
    <n v="0"/>
    <n v="0"/>
    <n v="0"/>
    <n v="0"/>
    <n v="0"/>
    <n v="1"/>
    <n v="0"/>
    <n v="0"/>
    <n v="0"/>
  </r>
  <r>
    <x v="2"/>
    <x v="0"/>
    <x v="1"/>
    <x v="16"/>
    <n v="101"/>
    <n v="31"/>
    <n v="15"/>
    <n v="66"/>
    <n v="83"/>
    <n v="193"/>
    <n v="519"/>
    <n v="174"/>
    <n v="79"/>
    <n v="105"/>
    <n v="292"/>
    <n v="293"/>
  </r>
  <r>
    <x v="2"/>
    <x v="0"/>
    <x v="1"/>
    <x v="17"/>
    <n v="0"/>
    <n v="1"/>
    <n v="0"/>
    <n v="2"/>
    <n v="1"/>
    <n v="0"/>
    <n v="0"/>
    <n v="1"/>
    <n v="0"/>
    <n v="0"/>
    <n v="0"/>
    <n v="0"/>
  </r>
  <r>
    <x v="2"/>
    <x v="0"/>
    <x v="1"/>
    <x v="18"/>
    <n v="129"/>
    <n v="40"/>
    <n v="86"/>
    <n v="341"/>
    <n v="522"/>
    <n v="815"/>
    <n v="1162"/>
    <n v="857"/>
    <n v="437"/>
    <n v="733"/>
    <n v="977"/>
    <n v="1123"/>
  </r>
  <r>
    <x v="2"/>
    <x v="0"/>
    <x v="1"/>
    <x v="19"/>
    <n v="0"/>
    <n v="0"/>
    <n v="2"/>
    <n v="5"/>
    <n v="6"/>
    <n v="13"/>
    <n v="10"/>
    <n v="35"/>
    <n v="11"/>
    <n v="17"/>
    <n v="5"/>
    <n v="6"/>
  </r>
  <r>
    <x v="3"/>
    <x v="1"/>
    <x v="0"/>
    <x v="0"/>
    <n v="0"/>
    <n v="0"/>
    <n v="2"/>
    <n v="7"/>
    <n v="0"/>
    <n v="5"/>
    <n v="9"/>
    <n v="3"/>
    <n v="5"/>
    <n v="16"/>
    <n v="0"/>
    <n v="3"/>
  </r>
  <r>
    <x v="3"/>
    <x v="1"/>
    <x v="0"/>
    <x v="1"/>
    <n v="0"/>
    <n v="0"/>
    <n v="0"/>
    <n v="0"/>
    <n v="0"/>
    <n v="0"/>
    <n v="3"/>
    <n v="1"/>
    <n v="4"/>
    <n v="0"/>
    <n v="2"/>
    <n v="0"/>
  </r>
  <r>
    <x v="3"/>
    <x v="1"/>
    <x v="0"/>
    <x v="2"/>
    <n v="0"/>
    <n v="0"/>
    <n v="0"/>
    <n v="0"/>
    <n v="0"/>
    <n v="0"/>
    <n v="0"/>
    <n v="0"/>
    <n v="0"/>
    <n v="0"/>
    <n v="0"/>
    <n v="0"/>
  </r>
  <r>
    <x v="3"/>
    <x v="1"/>
    <x v="0"/>
    <x v="3"/>
    <n v="0"/>
    <n v="0"/>
    <n v="0"/>
    <n v="0"/>
    <n v="0"/>
    <n v="0"/>
    <n v="0"/>
    <n v="0"/>
    <n v="0"/>
    <n v="0"/>
    <n v="0"/>
    <n v="0"/>
  </r>
  <r>
    <x v="3"/>
    <x v="1"/>
    <x v="0"/>
    <x v="4"/>
    <n v="0"/>
    <n v="0"/>
    <n v="0"/>
    <n v="0"/>
    <n v="0"/>
    <n v="0"/>
    <n v="0"/>
    <n v="0"/>
    <n v="0"/>
    <n v="0"/>
    <n v="0"/>
    <n v="0"/>
  </r>
  <r>
    <x v="3"/>
    <x v="1"/>
    <x v="0"/>
    <x v="5"/>
    <n v="0"/>
    <n v="0"/>
    <n v="0"/>
    <n v="0"/>
    <n v="0"/>
    <n v="0"/>
    <n v="0"/>
    <n v="0"/>
    <n v="0"/>
    <n v="0"/>
    <n v="0"/>
    <n v="0"/>
  </r>
  <r>
    <x v="3"/>
    <x v="1"/>
    <x v="0"/>
    <x v="6"/>
    <n v="0"/>
    <n v="0"/>
    <n v="0"/>
    <n v="0"/>
    <n v="1"/>
    <n v="0"/>
    <n v="0"/>
    <n v="1"/>
    <n v="0"/>
    <n v="0"/>
    <n v="0"/>
    <n v="0"/>
  </r>
  <r>
    <x v="3"/>
    <x v="1"/>
    <x v="0"/>
    <x v="7"/>
    <n v="0"/>
    <n v="0"/>
    <n v="1"/>
    <n v="0"/>
    <n v="0"/>
    <n v="0"/>
    <n v="0"/>
    <n v="0"/>
    <n v="0"/>
    <n v="0"/>
    <n v="1"/>
    <n v="0"/>
  </r>
  <r>
    <x v="3"/>
    <x v="1"/>
    <x v="0"/>
    <x v="8"/>
    <n v="0"/>
    <n v="0"/>
    <n v="0"/>
    <n v="0"/>
    <n v="0"/>
    <n v="0"/>
    <n v="0"/>
    <n v="0"/>
    <n v="0"/>
    <n v="0"/>
    <n v="0"/>
    <n v="0"/>
  </r>
  <r>
    <x v="3"/>
    <x v="1"/>
    <x v="0"/>
    <x v="9"/>
    <n v="0"/>
    <n v="0"/>
    <n v="0"/>
    <n v="0"/>
    <n v="0"/>
    <n v="0"/>
    <n v="0"/>
    <n v="0"/>
    <n v="0"/>
    <n v="0"/>
    <n v="0"/>
    <n v="0"/>
  </r>
  <r>
    <x v="3"/>
    <x v="1"/>
    <x v="1"/>
    <x v="10"/>
    <n v="0"/>
    <n v="0"/>
    <n v="2"/>
    <n v="7"/>
    <n v="3"/>
    <n v="4"/>
    <n v="5"/>
    <n v="4"/>
    <n v="5"/>
    <n v="2"/>
    <n v="9"/>
    <n v="4"/>
  </r>
  <r>
    <x v="3"/>
    <x v="1"/>
    <x v="1"/>
    <x v="11"/>
    <n v="0"/>
    <n v="0"/>
    <n v="0"/>
    <n v="0"/>
    <n v="0"/>
    <n v="0"/>
    <n v="0"/>
    <n v="0"/>
    <n v="0"/>
    <n v="0"/>
    <n v="0"/>
    <n v="0"/>
  </r>
  <r>
    <x v="3"/>
    <x v="1"/>
    <x v="1"/>
    <x v="12"/>
    <n v="0"/>
    <n v="0"/>
    <n v="0"/>
    <n v="0"/>
    <n v="0"/>
    <n v="0"/>
    <n v="0"/>
    <n v="0"/>
    <n v="0"/>
    <n v="0"/>
    <n v="0"/>
    <n v="0"/>
  </r>
  <r>
    <x v="3"/>
    <x v="1"/>
    <x v="1"/>
    <x v="13"/>
    <n v="0"/>
    <n v="0"/>
    <n v="0"/>
    <n v="0"/>
    <n v="0"/>
    <n v="0"/>
    <n v="0"/>
    <n v="0"/>
    <n v="0"/>
    <n v="0"/>
    <n v="0"/>
    <n v="0"/>
  </r>
  <r>
    <x v="3"/>
    <x v="1"/>
    <x v="1"/>
    <x v="14"/>
    <n v="0"/>
    <n v="0"/>
    <n v="0"/>
    <n v="0"/>
    <n v="0"/>
    <n v="0"/>
    <n v="0"/>
    <n v="0"/>
    <n v="0"/>
    <n v="0"/>
    <n v="0"/>
    <n v="0"/>
  </r>
  <r>
    <x v="3"/>
    <x v="1"/>
    <x v="1"/>
    <x v="15"/>
    <n v="0"/>
    <n v="0"/>
    <n v="0"/>
    <n v="0"/>
    <n v="0"/>
    <n v="0"/>
    <n v="0"/>
    <n v="0"/>
    <n v="0"/>
    <n v="0"/>
    <n v="0"/>
    <n v="0"/>
  </r>
  <r>
    <x v="3"/>
    <x v="1"/>
    <x v="1"/>
    <x v="16"/>
    <n v="0"/>
    <n v="0"/>
    <n v="0"/>
    <n v="0"/>
    <n v="0"/>
    <n v="0"/>
    <n v="0"/>
    <n v="0"/>
    <n v="2"/>
    <n v="0"/>
    <n v="0"/>
    <n v="0"/>
  </r>
  <r>
    <x v="3"/>
    <x v="1"/>
    <x v="1"/>
    <x v="17"/>
    <n v="0"/>
    <n v="0"/>
    <n v="0"/>
    <n v="0"/>
    <n v="0"/>
    <n v="0"/>
    <n v="0"/>
    <n v="0"/>
    <n v="0"/>
    <n v="0"/>
    <n v="0"/>
    <n v="0"/>
  </r>
  <r>
    <x v="3"/>
    <x v="1"/>
    <x v="1"/>
    <x v="18"/>
    <n v="0"/>
    <n v="0"/>
    <n v="0"/>
    <n v="0"/>
    <n v="0"/>
    <n v="0"/>
    <n v="0"/>
    <n v="4"/>
    <n v="0"/>
    <n v="1"/>
    <n v="4"/>
    <n v="0"/>
  </r>
  <r>
    <x v="3"/>
    <x v="1"/>
    <x v="1"/>
    <x v="19"/>
    <n v="0"/>
    <n v="0"/>
    <n v="0"/>
    <n v="0"/>
    <n v="0"/>
    <n v="0"/>
    <n v="0"/>
    <n v="0"/>
    <n v="0"/>
    <n v="0"/>
    <n v="0"/>
    <n v="0"/>
  </r>
  <r>
    <x v="4"/>
    <x v="2"/>
    <x v="0"/>
    <x v="0"/>
    <n v="13"/>
    <n v="8"/>
    <n v="10"/>
    <n v="4"/>
    <n v="8"/>
    <n v="21"/>
    <n v="28"/>
    <n v="33"/>
    <n v="31"/>
    <n v="21"/>
    <n v="1"/>
    <n v="25"/>
  </r>
  <r>
    <x v="4"/>
    <x v="2"/>
    <x v="0"/>
    <x v="1"/>
    <n v="2"/>
    <n v="1"/>
    <n v="0"/>
    <n v="0"/>
    <n v="0"/>
    <n v="3"/>
    <n v="1"/>
    <n v="2"/>
    <n v="8"/>
    <n v="4"/>
    <n v="2"/>
    <n v="1"/>
  </r>
  <r>
    <x v="4"/>
    <x v="2"/>
    <x v="0"/>
    <x v="2"/>
    <n v="0"/>
    <n v="0"/>
    <n v="0"/>
    <n v="0"/>
    <n v="0"/>
    <n v="0"/>
    <n v="0"/>
    <n v="0"/>
    <n v="0"/>
    <n v="0"/>
    <n v="0"/>
    <n v="0"/>
  </r>
  <r>
    <x v="4"/>
    <x v="2"/>
    <x v="0"/>
    <x v="3"/>
    <n v="0"/>
    <n v="1"/>
    <n v="3"/>
    <n v="0"/>
    <n v="0"/>
    <n v="0"/>
    <n v="0"/>
    <n v="0"/>
    <n v="0"/>
    <n v="0"/>
    <n v="0"/>
    <n v="0"/>
  </r>
  <r>
    <x v="4"/>
    <x v="2"/>
    <x v="0"/>
    <x v="4"/>
    <n v="0"/>
    <n v="0"/>
    <n v="0"/>
    <n v="0"/>
    <n v="1"/>
    <n v="0"/>
    <n v="0"/>
    <n v="0"/>
    <n v="0"/>
    <n v="0"/>
    <n v="0"/>
    <n v="0"/>
  </r>
  <r>
    <x v="4"/>
    <x v="2"/>
    <x v="0"/>
    <x v="5"/>
    <n v="0"/>
    <n v="0"/>
    <n v="0"/>
    <n v="0"/>
    <n v="0"/>
    <n v="0"/>
    <n v="0"/>
    <n v="0"/>
    <n v="0"/>
    <n v="0"/>
    <n v="0"/>
    <n v="0"/>
  </r>
  <r>
    <x v="4"/>
    <x v="2"/>
    <x v="0"/>
    <x v="6"/>
    <n v="0"/>
    <n v="0"/>
    <n v="0"/>
    <n v="0"/>
    <n v="0"/>
    <n v="0"/>
    <n v="0"/>
    <n v="0"/>
    <n v="3"/>
    <n v="0"/>
    <n v="2"/>
    <n v="1"/>
  </r>
  <r>
    <x v="4"/>
    <x v="2"/>
    <x v="0"/>
    <x v="7"/>
    <n v="1"/>
    <n v="0"/>
    <n v="0"/>
    <n v="0"/>
    <n v="0"/>
    <n v="1"/>
    <n v="1"/>
    <n v="10"/>
    <n v="3"/>
    <n v="0"/>
    <n v="0"/>
    <n v="2"/>
  </r>
  <r>
    <x v="4"/>
    <x v="2"/>
    <x v="0"/>
    <x v="8"/>
    <n v="2"/>
    <n v="0"/>
    <n v="0"/>
    <n v="1"/>
    <n v="1"/>
    <n v="1"/>
    <n v="0"/>
    <n v="3"/>
    <n v="3"/>
    <n v="2"/>
    <n v="3"/>
    <n v="4"/>
  </r>
  <r>
    <x v="4"/>
    <x v="2"/>
    <x v="0"/>
    <x v="9"/>
    <n v="0"/>
    <n v="0"/>
    <n v="0"/>
    <n v="0"/>
    <n v="0"/>
    <n v="0"/>
    <n v="0"/>
    <n v="0"/>
    <n v="0"/>
    <n v="0"/>
    <n v="0"/>
    <n v="0"/>
  </r>
  <r>
    <x v="4"/>
    <x v="2"/>
    <x v="1"/>
    <x v="10"/>
    <n v="8"/>
    <n v="2"/>
    <n v="6"/>
    <n v="7"/>
    <n v="7"/>
    <n v="13"/>
    <n v="23"/>
    <n v="23"/>
    <n v="13"/>
    <n v="16"/>
    <n v="25"/>
    <n v="42"/>
  </r>
  <r>
    <x v="4"/>
    <x v="2"/>
    <x v="1"/>
    <x v="11"/>
    <n v="0"/>
    <n v="0"/>
    <n v="0"/>
    <n v="0"/>
    <n v="0"/>
    <n v="0"/>
    <n v="0"/>
    <n v="0"/>
    <n v="0"/>
    <n v="0"/>
    <n v="0"/>
    <n v="0"/>
  </r>
  <r>
    <x v="4"/>
    <x v="2"/>
    <x v="1"/>
    <x v="12"/>
    <n v="0"/>
    <n v="0"/>
    <n v="0"/>
    <n v="0"/>
    <n v="0"/>
    <n v="0"/>
    <n v="0"/>
    <n v="0"/>
    <n v="0"/>
    <n v="0"/>
    <n v="0"/>
    <n v="0"/>
  </r>
  <r>
    <x v="4"/>
    <x v="2"/>
    <x v="1"/>
    <x v="13"/>
    <n v="0"/>
    <n v="0"/>
    <n v="0"/>
    <n v="0"/>
    <n v="0"/>
    <n v="0"/>
    <n v="0"/>
    <n v="0"/>
    <n v="0"/>
    <n v="0"/>
    <n v="0"/>
    <n v="0"/>
  </r>
  <r>
    <x v="4"/>
    <x v="2"/>
    <x v="1"/>
    <x v="14"/>
    <n v="0"/>
    <n v="0"/>
    <n v="0"/>
    <n v="0"/>
    <n v="0"/>
    <n v="0"/>
    <n v="0"/>
    <n v="0"/>
    <n v="2"/>
    <n v="1"/>
    <n v="1"/>
    <n v="2"/>
  </r>
  <r>
    <x v="4"/>
    <x v="2"/>
    <x v="1"/>
    <x v="15"/>
    <n v="0"/>
    <n v="0"/>
    <n v="0"/>
    <n v="0"/>
    <n v="0"/>
    <n v="0"/>
    <n v="0"/>
    <n v="0"/>
    <n v="0"/>
    <n v="0"/>
    <n v="0"/>
    <n v="0"/>
  </r>
  <r>
    <x v="4"/>
    <x v="2"/>
    <x v="1"/>
    <x v="16"/>
    <n v="0"/>
    <n v="0"/>
    <n v="0"/>
    <n v="1"/>
    <n v="1"/>
    <n v="0"/>
    <n v="0"/>
    <n v="4"/>
    <n v="0"/>
    <n v="3"/>
    <n v="2"/>
    <n v="3"/>
  </r>
  <r>
    <x v="4"/>
    <x v="2"/>
    <x v="1"/>
    <x v="17"/>
    <n v="0"/>
    <n v="0"/>
    <n v="0"/>
    <n v="0"/>
    <n v="0"/>
    <n v="0"/>
    <n v="0"/>
    <n v="0"/>
    <n v="0"/>
    <n v="0"/>
    <n v="0"/>
    <n v="0"/>
  </r>
  <r>
    <x v="4"/>
    <x v="2"/>
    <x v="1"/>
    <x v="18"/>
    <n v="14"/>
    <n v="0"/>
    <n v="0"/>
    <n v="0"/>
    <n v="0"/>
    <n v="1"/>
    <n v="0"/>
    <n v="9"/>
    <n v="0"/>
    <n v="0"/>
    <n v="15"/>
    <n v="7"/>
  </r>
  <r>
    <x v="4"/>
    <x v="2"/>
    <x v="1"/>
    <x v="19"/>
    <n v="0"/>
    <n v="0"/>
    <n v="0"/>
    <n v="0"/>
    <n v="0"/>
    <n v="0"/>
    <n v="0"/>
    <n v="0"/>
    <n v="0"/>
    <n v="0"/>
    <n v="0"/>
    <n v="0"/>
  </r>
  <r>
    <x v="5"/>
    <x v="3"/>
    <x v="0"/>
    <x v="0"/>
    <n v="17"/>
    <n v="20"/>
    <n v="19"/>
    <n v="13"/>
    <n v="12"/>
    <n v="17"/>
    <n v="19"/>
    <n v="23"/>
    <n v="22"/>
    <n v="20"/>
    <n v="18"/>
    <n v="1"/>
  </r>
  <r>
    <x v="5"/>
    <x v="3"/>
    <x v="0"/>
    <x v="1"/>
    <n v="0"/>
    <n v="0"/>
    <n v="1"/>
    <n v="1"/>
    <n v="0"/>
    <n v="0"/>
    <n v="0"/>
    <n v="0"/>
    <n v="2"/>
    <n v="1"/>
    <n v="2"/>
    <n v="1"/>
  </r>
  <r>
    <x v="5"/>
    <x v="3"/>
    <x v="0"/>
    <x v="2"/>
    <n v="0"/>
    <n v="0"/>
    <n v="0"/>
    <n v="0"/>
    <n v="0"/>
    <n v="0"/>
    <n v="0"/>
    <n v="0"/>
    <n v="0"/>
    <n v="0"/>
    <n v="0"/>
    <n v="0"/>
  </r>
  <r>
    <x v="5"/>
    <x v="3"/>
    <x v="0"/>
    <x v="3"/>
    <n v="0"/>
    <n v="0"/>
    <n v="0"/>
    <n v="0"/>
    <n v="0"/>
    <n v="0"/>
    <n v="0"/>
    <n v="0"/>
    <n v="0"/>
    <n v="0"/>
    <n v="0"/>
    <n v="0"/>
  </r>
  <r>
    <x v="5"/>
    <x v="3"/>
    <x v="0"/>
    <x v="4"/>
    <n v="0"/>
    <n v="0"/>
    <n v="0"/>
    <n v="0"/>
    <n v="0"/>
    <n v="0"/>
    <n v="0"/>
    <n v="0"/>
    <n v="0"/>
    <n v="0"/>
    <n v="0"/>
    <n v="0"/>
  </r>
  <r>
    <x v="5"/>
    <x v="3"/>
    <x v="0"/>
    <x v="5"/>
    <n v="0"/>
    <n v="0"/>
    <n v="0"/>
    <n v="0"/>
    <n v="0"/>
    <n v="0"/>
    <n v="0"/>
    <n v="0"/>
    <n v="0"/>
    <n v="0"/>
    <n v="0"/>
    <n v="0"/>
  </r>
  <r>
    <x v="5"/>
    <x v="3"/>
    <x v="0"/>
    <x v="6"/>
    <n v="1"/>
    <n v="1"/>
    <n v="2"/>
    <n v="4"/>
    <n v="3"/>
    <n v="1"/>
    <n v="2"/>
    <n v="4"/>
    <n v="0"/>
    <n v="0"/>
    <n v="2"/>
    <n v="0"/>
  </r>
  <r>
    <x v="5"/>
    <x v="3"/>
    <x v="0"/>
    <x v="7"/>
    <n v="1"/>
    <n v="0"/>
    <n v="0"/>
    <n v="0"/>
    <n v="0"/>
    <n v="0"/>
    <n v="0"/>
    <n v="0"/>
    <n v="0"/>
    <n v="1"/>
    <n v="0"/>
    <n v="2"/>
  </r>
  <r>
    <x v="5"/>
    <x v="3"/>
    <x v="0"/>
    <x v="8"/>
    <n v="0"/>
    <n v="0"/>
    <n v="0"/>
    <n v="0"/>
    <n v="0"/>
    <n v="0"/>
    <n v="1"/>
    <n v="0"/>
    <n v="1"/>
    <n v="2"/>
    <n v="0"/>
    <n v="1"/>
  </r>
  <r>
    <x v="5"/>
    <x v="3"/>
    <x v="0"/>
    <x v="9"/>
    <n v="0"/>
    <n v="0"/>
    <n v="0"/>
    <n v="0"/>
    <n v="0"/>
    <n v="0"/>
    <n v="0"/>
    <n v="0"/>
    <n v="0"/>
    <n v="0"/>
    <n v="0"/>
    <n v="0"/>
  </r>
  <r>
    <x v="5"/>
    <x v="3"/>
    <x v="1"/>
    <x v="10"/>
    <n v="28"/>
    <n v="18"/>
    <n v="27"/>
    <n v="23"/>
    <n v="21"/>
    <n v="17"/>
    <n v="36"/>
    <n v="33"/>
    <n v="18"/>
    <n v="23"/>
    <n v="27"/>
    <n v="14"/>
  </r>
  <r>
    <x v="5"/>
    <x v="3"/>
    <x v="1"/>
    <x v="11"/>
    <n v="0"/>
    <n v="0"/>
    <n v="0"/>
    <n v="0"/>
    <n v="0"/>
    <n v="0"/>
    <n v="0"/>
    <n v="0"/>
    <n v="0"/>
    <n v="0"/>
    <n v="0"/>
    <n v="0"/>
  </r>
  <r>
    <x v="5"/>
    <x v="3"/>
    <x v="1"/>
    <x v="12"/>
    <n v="0"/>
    <n v="0"/>
    <n v="0"/>
    <n v="0"/>
    <n v="0"/>
    <n v="0"/>
    <n v="0"/>
    <n v="0"/>
    <n v="0"/>
    <n v="0"/>
    <n v="0"/>
    <n v="0"/>
  </r>
  <r>
    <x v="5"/>
    <x v="3"/>
    <x v="1"/>
    <x v="13"/>
    <n v="0"/>
    <n v="0"/>
    <n v="0"/>
    <n v="0"/>
    <n v="0"/>
    <n v="0"/>
    <n v="0"/>
    <n v="0"/>
    <n v="0"/>
    <n v="0"/>
    <n v="0"/>
    <n v="0"/>
  </r>
  <r>
    <x v="5"/>
    <x v="3"/>
    <x v="1"/>
    <x v="14"/>
    <n v="0"/>
    <n v="0"/>
    <n v="0"/>
    <n v="0"/>
    <n v="1"/>
    <n v="0"/>
    <n v="0"/>
    <n v="0"/>
    <n v="0"/>
    <n v="0"/>
    <n v="1"/>
    <n v="0"/>
  </r>
  <r>
    <x v="5"/>
    <x v="3"/>
    <x v="1"/>
    <x v="15"/>
    <n v="0"/>
    <n v="0"/>
    <n v="0"/>
    <n v="0"/>
    <n v="0"/>
    <n v="0"/>
    <n v="0"/>
    <n v="0"/>
    <n v="0"/>
    <n v="0"/>
    <n v="0"/>
    <n v="0"/>
  </r>
  <r>
    <x v="5"/>
    <x v="3"/>
    <x v="1"/>
    <x v="16"/>
    <n v="0"/>
    <n v="1"/>
    <n v="1"/>
    <n v="0"/>
    <n v="1"/>
    <n v="0"/>
    <n v="1"/>
    <n v="2"/>
    <n v="0"/>
    <n v="2"/>
    <n v="0"/>
    <n v="3"/>
  </r>
  <r>
    <x v="5"/>
    <x v="3"/>
    <x v="1"/>
    <x v="17"/>
    <n v="0"/>
    <n v="0"/>
    <n v="0"/>
    <n v="0"/>
    <n v="0"/>
    <n v="0"/>
    <n v="0"/>
    <n v="0"/>
    <n v="0"/>
    <n v="0"/>
    <n v="0"/>
    <n v="0"/>
  </r>
  <r>
    <x v="5"/>
    <x v="3"/>
    <x v="1"/>
    <x v="18"/>
    <n v="19"/>
    <n v="0"/>
    <n v="0"/>
    <n v="2"/>
    <n v="1"/>
    <n v="0"/>
    <n v="6"/>
    <n v="2"/>
    <n v="1"/>
    <n v="0"/>
    <n v="1"/>
    <n v="5"/>
  </r>
  <r>
    <x v="5"/>
    <x v="3"/>
    <x v="1"/>
    <x v="19"/>
    <n v="0"/>
    <n v="0"/>
    <n v="0"/>
    <n v="0"/>
    <n v="0"/>
    <n v="0"/>
    <n v="0"/>
    <n v="0"/>
    <n v="0"/>
    <n v="0"/>
    <n v="0"/>
    <n v="0"/>
  </r>
  <r>
    <x v="6"/>
    <x v="4"/>
    <x v="0"/>
    <x v="0"/>
    <n v="0"/>
    <n v="0"/>
    <n v="1"/>
    <n v="0"/>
    <n v="0"/>
    <n v="5"/>
    <n v="2"/>
    <n v="2"/>
    <n v="9"/>
    <n v="1"/>
    <n v="4"/>
    <n v="3"/>
  </r>
  <r>
    <x v="6"/>
    <x v="4"/>
    <x v="0"/>
    <x v="1"/>
    <n v="2"/>
    <n v="1"/>
    <n v="3"/>
    <n v="4"/>
    <n v="0"/>
    <n v="0"/>
    <n v="1"/>
    <n v="2"/>
    <n v="2"/>
    <n v="0"/>
    <n v="2"/>
    <n v="0"/>
  </r>
  <r>
    <x v="6"/>
    <x v="4"/>
    <x v="0"/>
    <x v="2"/>
    <n v="0"/>
    <n v="0"/>
    <n v="0"/>
    <n v="0"/>
    <n v="0"/>
    <n v="0"/>
    <n v="0"/>
    <n v="0"/>
    <n v="0"/>
    <n v="0"/>
    <n v="0"/>
    <n v="0"/>
  </r>
  <r>
    <x v="6"/>
    <x v="4"/>
    <x v="0"/>
    <x v="3"/>
    <n v="0"/>
    <n v="0"/>
    <n v="0"/>
    <n v="0"/>
    <n v="0"/>
    <n v="0"/>
    <n v="0"/>
    <n v="0"/>
    <n v="0"/>
    <n v="0"/>
    <n v="0"/>
    <n v="0"/>
  </r>
  <r>
    <x v="6"/>
    <x v="4"/>
    <x v="0"/>
    <x v="4"/>
    <n v="0"/>
    <n v="0"/>
    <n v="0"/>
    <n v="0"/>
    <n v="0"/>
    <n v="0"/>
    <n v="0"/>
    <n v="0"/>
    <n v="0"/>
    <n v="0"/>
    <n v="0"/>
    <n v="0"/>
  </r>
  <r>
    <x v="6"/>
    <x v="4"/>
    <x v="0"/>
    <x v="5"/>
    <n v="0"/>
    <n v="0"/>
    <n v="0"/>
    <n v="0"/>
    <n v="0"/>
    <n v="0"/>
    <n v="0"/>
    <n v="0"/>
    <n v="0"/>
    <n v="0"/>
    <n v="0"/>
    <n v="0"/>
  </r>
  <r>
    <x v="6"/>
    <x v="4"/>
    <x v="0"/>
    <x v="6"/>
    <n v="0"/>
    <n v="0"/>
    <n v="1"/>
    <n v="0"/>
    <n v="0"/>
    <n v="0"/>
    <n v="0"/>
    <n v="1"/>
    <n v="0"/>
    <n v="0"/>
    <n v="0"/>
    <n v="0"/>
  </r>
  <r>
    <x v="6"/>
    <x v="4"/>
    <x v="0"/>
    <x v="7"/>
    <n v="0"/>
    <n v="0"/>
    <n v="0"/>
    <n v="0"/>
    <n v="0"/>
    <n v="0"/>
    <n v="0"/>
    <n v="0"/>
    <n v="0"/>
    <n v="0"/>
    <n v="0"/>
    <n v="0"/>
  </r>
  <r>
    <x v="6"/>
    <x v="4"/>
    <x v="0"/>
    <x v="8"/>
    <n v="0"/>
    <n v="0"/>
    <n v="0"/>
    <n v="0"/>
    <n v="0"/>
    <n v="0"/>
    <n v="1"/>
    <n v="0"/>
    <n v="0"/>
    <n v="0"/>
    <n v="0"/>
    <n v="0"/>
  </r>
  <r>
    <x v="6"/>
    <x v="4"/>
    <x v="0"/>
    <x v="9"/>
    <n v="0"/>
    <n v="0"/>
    <n v="0"/>
    <n v="0"/>
    <n v="0"/>
    <n v="0"/>
    <n v="0"/>
    <n v="0"/>
    <n v="0"/>
    <n v="0"/>
    <n v="0"/>
    <n v="0"/>
  </r>
  <r>
    <x v="6"/>
    <x v="4"/>
    <x v="1"/>
    <x v="10"/>
    <n v="21"/>
    <n v="16"/>
    <n v="7"/>
    <n v="19"/>
    <n v="27"/>
    <n v="18"/>
    <n v="8"/>
    <n v="16"/>
    <n v="22"/>
    <n v="28"/>
    <n v="11"/>
    <n v="13"/>
  </r>
  <r>
    <x v="6"/>
    <x v="4"/>
    <x v="1"/>
    <x v="11"/>
    <n v="0"/>
    <n v="0"/>
    <n v="0"/>
    <n v="0"/>
    <n v="0"/>
    <n v="0"/>
    <n v="0"/>
    <n v="0"/>
    <n v="0"/>
    <n v="0"/>
    <n v="0"/>
    <n v="0"/>
  </r>
  <r>
    <x v="6"/>
    <x v="4"/>
    <x v="1"/>
    <x v="12"/>
    <n v="0"/>
    <n v="0"/>
    <n v="0"/>
    <n v="0"/>
    <n v="0"/>
    <n v="0"/>
    <n v="0"/>
    <n v="0"/>
    <n v="0"/>
    <n v="0"/>
    <n v="0"/>
    <n v="0"/>
  </r>
  <r>
    <x v="6"/>
    <x v="4"/>
    <x v="1"/>
    <x v="13"/>
    <n v="0"/>
    <n v="0"/>
    <n v="0"/>
    <n v="0"/>
    <n v="0"/>
    <n v="0"/>
    <n v="0"/>
    <n v="0"/>
    <n v="0"/>
    <n v="0"/>
    <n v="0"/>
    <n v="0"/>
  </r>
  <r>
    <x v="6"/>
    <x v="4"/>
    <x v="1"/>
    <x v="14"/>
    <n v="0"/>
    <n v="0"/>
    <n v="0"/>
    <n v="0"/>
    <n v="0"/>
    <n v="0"/>
    <n v="1"/>
    <n v="0"/>
    <n v="0"/>
    <n v="0"/>
    <n v="0"/>
    <n v="0"/>
  </r>
  <r>
    <x v="6"/>
    <x v="4"/>
    <x v="1"/>
    <x v="15"/>
    <n v="0"/>
    <n v="0"/>
    <n v="0"/>
    <n v="0"/>
    <n v="0"/>
    <n v="0"/>
    <n v="0"/>
    <n v="0"/>
    <n v="0"/>
    <n v="0"/>
    <n v="0"/>
    <n v="0"/>
  </r>
  <r>
    <x v="6"/>
    <x v="4"/>
    <x v="1"/>
    <x v="16"/>
    <n v="0"/>
    <n v="0"/>
    <n v="0"/>
    <n v="0"/>
    <n v="4"/>
    <n v="0"/>
    <n v="0"/>
    <n v="0"/>
    <n v="0"/>
    <n v="0"/>
    <n v="2"/>
    <n v="0"/>
  </r>
  <r>
    <x v="6"/>
    <x v="4"/>
    <x v="1"/>
    <x v="17"/>
    <n v="0"/>
    <n v="0"/>
    <n v="0"/>
    <n v="0"/>
    <n v="0"/>
    <n v="0"/>
    <n v="0"/>
    <n v="0"/>
    <n v="0"/>
    <n v="0"/>
    <n v="0"/>
    <n v="0"/>
  </r>
  <r>
    <x v="6"/>
    <x v="4"/>
    <x v="1"/>
    <x v="18"/>
    <n v="0"/>
    <n v="0"/>
    <n v="0"/>
    <n v="0"/>
    <n v="3"/>
    <n v="0"/>
    <n v="1"/>
    <n v="1"/>
    <n v="0"/>
    <n v="1"/>
    <n v="2"/>
    <n v="1"/>
  </r>
  <r>
    <x v="6"/>
    <x v="4"/>
    <x v="1"/>
    <x v="19"/>
    <n v="0"/>
    <n v="0"/>
    <n v="0"/>
    <n v="0"/>
    <n v="0"/>
    <n v="0"/>
    <n v="0"/>
    <n v="0"/>
    <n v="0"/>
    <n v="0"/>
    <n v="0"/>
    <n v="0"/>
  </r>
  <r>
    <x v="7"/>
    <x v="5"/>
    <x v="0"/>
    <x v="0"/>
    <n v="23"/>
    <n v="1"/>
    <n v="122"/>
    <n v="75"/>
    <n v="77"/>
    <n v="15"/>
    <n v="14"/>
    <n v="21"/>
    <n v="78"/>
    <n v="27"/>
    <n v="9"/>
    <n v="22"/>
  </r>
  <r>
    <x v="7"/>
    <x v="5"/>
    <x v="0"/>
    <x v="1"/>
    <n v="15"/>
    <n v="25"/>
    <n v="21"/>
    <n v="17"/>
    <n v="18"/>
    <n v="48"/>
    <n v="72"/>
    <n v="35"/>
    <n v="36"/>
    <n v="52"/>
    <n v="39"/>
    <n v="35"/>
  </r>
  <r>
    <x v="7"/>
    <x v="5"/>
    <x v="0"/>
    <x v="2"/>
    <n v="0"/>
    <n v="0"/>
    <n v="0"/>
    <n v="0"/>
    <n v="0"/>
    <n v="0"/>
    <n v="0"/>
    <n v="0"/>
    <n v="0"/>
    <n v="0"/>
    <n v="0"/>
    <n v="0"/>
  </r>
  <r>
    <x v="7"/>
    <x v="5"/>
    <x v="0"/>
    <x v="3"/>
    <n v="0"/>
    <n v="0"/>
    <n v="0"/>
    <n v="0"/>
    <n v="0"/>
    <n v="0"/>
    <n v="0"/>
    <n v="1"/>
    <n v="0"/>
    <n v="0"/>
    <n v="0"/>
    <n v="0"/>
  </r>
  <r>
    <x v="7"/>
    <x v="5"/>
    <x v="0"/>
    <x v="4"/>
    <n v="0"/>
    <n v="0"/>
    <n v="0"/>
    <n v="0"/>
    <n v="0"/>
    <n v="1"/>
    <n v="0"/>
    <n v="0"/>
    <n v="0"/>
    <n v="0"/>
    <n v="3"/>
    <n v="1"/>
  </r>
  <r>
    <x v="7"/>
    <x v="5"/>
    <x v="0"/>
    <x v="5"/>
    <n v="0"/>
    <n v="0"/>
    <n v="0"/>
    <n v="0"/>
    <n v="0"/>
    <n v="0"/>
    <n v="0"/>
    <n v="0"/>
    <n v="0"/>
    <n v="0"/>
    <n v="0"/>
    <n v="0"/>
  </r>
  <r>
    <x v="7"/>
    <x v="5"/>
    <x v="0"/>
    <x v="6"/>
    <n v="0"/>
    <n v="2"/>
    <n v="1"/>
    <n v="2"/>
    <n v="0"/>
    <n v="2"/>
    <n v="10"/>
    <n v="6"/>
    <n v="6"/>
    <n v="9"/>
    <n v="12"/>
    <n v="14"/>
  </r>
  <r>
    <x v="7"/>
    <x v="5"/>
    <x v="0"/>
    <x v="7"/>
    <n v="1"/>
    <n v="0"/>
    <n v="0"/>
    <n v="0"/>
    <n v="0"/>
    <n v="10"/>
    <n v="4"/>
    <n v="5"/>
    <n v="0"/>
    <n v="6"/>
    <n v="10"/>
    <n v="13"/>
  </r>
  <r>
    <x v="7"/>
    <x v="5"/>
    <x v="0"/>
    <x v="8"/>
    <n v="5"/>
    <n v="13"/>
    <n v="2"/>
    <n v="13"/>
    <n v="8"/>
    <n v="26"/>
    <n v="33"/>
    <n v="53"/>
    <n v="13"/>
    <n v="45"/>
    <n v="48"/>
    <n v="17"/>
  </r>
  <r>
    <x v="7"/>
    <x v="5"/>
    <x v="0"/>
    <x v="9"/>
    <n v="0"/>
    <n v="0"/>
    <n v="0"/>
    <n v="0"/>
    <n v="0"/>
    <n v="0"/>
    <n v="133"/>
    <n v="0"/>
    <n v="133"/>
    <n v="0"/>
    <n v="0"/>
    <n v="0"/>
  </r>
  <r>
    <x v="7"/>
    <x v="5"/>
    <x v="1"/>
    <x v="10"/>
    <n v="171"/>
    <n v="182"/>
    <n v="188"/>
    <n v="154"/>
    <n v="157"/>
    <n v="85"/>
    <n v="117"/>
    <n v="125"/>
    <n v="85"/>
    <n v="70"/>
    <n v="93"/>
    <n v="98"/>
  </r>
  <r>
    <x v="7"/>
    <x v="5"/>
    <x v="1"/>
    <x v="11"/>
    <n v="0"/>
    <n v="0"/>
    <n v="0"/>
    <n v="0"/>
    <n v="0"/>
    <n v="0"/>
    <n v="0"/>
    <n v="0"/>
    <n v="0"/>
    <n v="0"/>
    <n v="0"/>
    <n v="0"/>
  </r>
  <r>
    <x v="7"/>
    <x v="5"/>
    <x v="1"/>
    <x v="12"/>
    <n v="0"/>
    <n v="0"/>
    <n v="0"/>
    <n v="0"/>
    <n v="0"/>
    <n v="0"/>
    <n v="0"/>
    <n v="0"/>
    <n v="0"/>
    <n v="0"/>
    <n v="0"/>
    <n v="0"/>
  </r>
  <r>
    <x v="7"/>
    <x v="5"/>
    <x v="1"/>
    <x v="13"/>
    <n v="0"/>
    <n v="0"/>
    <n v="0"/>
    <n v="0"/>
    <n v="0"/>
    <n v="0"/>
    <n v="0"/>
    <n v="0"/>
    <n v="0"/>
    <n v="0"/>
    <n v="0"/>
    <n v="0"/>
  </r>
  <r>
    <x v="7"/>
    <x v="5"/>
    <x v="1"/>
    <x v="14"/>
    <n v="1"/>
    <n v="1"/>
    <n v="0"/>
    <n v="0"/>
    <n v="0"/>
    <n v="3"/>
    <n v="4"/>
    <n v="0"/>
    <n v="1"/>
    <n v="1"/>
    <n v="2"/>
    <n v="1"/>
  </r>
  <r>
    <x v="7"/>
    <x v="5"/>
    <x v="1"/>
    <x v="15"/>
    <n v="0"/>
    <n v="0"/>
    <n v="0"/>
    <n v="0"/>
    <n v="0"/>
    <n v="0"/>
    <n v="0"/>
    <n v="0"/>
    <n v="0"/>
    <n v="0"/>
    <n v="0"/>
    <n v="0"/>
  </r>
  <r>
    <x v="7"/>
    <x v="5"/>
    <x v="1"/>
    <x v="16"/>
    <n v="2"/>
    <n v="2"/>
    <n v="1"/>
    <n v="3"/>
    <n v="7"/>
    <n v="1"/>
    <n v="7"/>
    <n v="0"/>
    <n v="0"/>
    <n v="8"/>
    <n v="9"/>
    <n v="2"/>
  </r>
  <r>
    <x v="7"/>
    <x v="5"/>
    <x v="1"/>
    <x v="17"/>
    <n v="0"/>
    <n v="0"/>
    <n v="0"/>
    <n v="0"/>
    <n v="0"/>
    <n v="0"/>
    <n v="0"/>
    <n v="0"/>
    <n v="0"/>
    <n v="0"/>
    <n v="1"/>
    <n v="0"/>
  </r>
  <r>
    <x v="7"/>
    <x v="5"/>
    <x v="1"/>
    <x v="18"/>
    <n v="47"/>
    <n v="5"/>
    <n v="12"/>
    <n v="16"/>
    <n v="25"/>
    <n v="53"/>
    <n v="157"/>
    <n v="15"/>
    <n v="98"/>
    <n v="8"/>
    <n v="15"/>
    <n v="23"/>
  </r>
  <r>
    <x v="7"/>
    <x v="5"/>
    <x v="1"/>
    <x v="19"/>
    <n v="0"/>
    <n v="0"/>
    <n v="0"/>
    <n v="0"/>
    <n v="0"/>
    <n v="0"/>
    <n v="0"/>
    <n v="0"/>
    <n v="0"/>
    <n v="0"/>
    <n v="0"/>
    <n v="0"/>
  </r>
  <r>
    <x v="8"/>
    <x v="1"/>
    <x v="0"/>
    <x v="0"/>
    <n v="13"/>
    <n v="13"/>
    <n v="6"/>
    <n v="7"/>
    <n v="0"/>
    <n v="1"/>
    <n v="0"/>
    <n v="2"/>
    <n v="0"/>
    <n v="6"/>
    <n v="6"/>
    <n v="6"/>
  </r>
  <r>
    <x v="8"/>
    <x v="1"/>
    <x v="0"/>
    <x v="1"/>
    <n v="2"/>
    <n v="0"/>
    <n v="0"/>
    <n v="1"/>
    <n v="0"/>
    <n v="1"/>
    <n v="0"/>
    <n v="4"/>
    <n v="0"/>
    <n v="5"/>
    <n v="8"/>
    <n v="8"/>
  </r>
  <r>
    <x v="8"/>
    <x v="1"/>
    <x v="0"/>
    <x v="2"/>
    <n v="0"/>
    <n v="0"/>
    <n v="0"/>
    <n v="0"/>
    <n v="0"/>
    <n v="0"/>
    <n v="0"/>
    <n v="0"/>
    <n v="0"/>
    <n v="0"/>
    <n v="0"/>
    <n v="0"/>
  </r>
  <r>
    <x v="8"/>
    <x v="1"/>
    <x v="0"/>
    <x v="3"/>
    <n v="0"/>
    <n v="0"/>
    <n v="0"/>
    <n v="0"/>
    <n v="0"/>
    <n v="0"/>
    <n v="0"/>
    <n v="0"/>
    <n v="0"/>
    <n v="0"/>
    <n v="0"/>
    <n v="0"/>
  </r>
  <r>
    <x v="8"/>
    <x v="1"/>
    <x v="0"/>
    <x v="4"/>
    <n v="0"/>
    <n v="0"/>
    <n v="0"/>
    <n v="0"/>
    <n v="0"/>
    <n v="0"/>
    <n v="0"/>
    <n v="0"/>
    <n v="0"/>
    <n v="0"/>
    <n v="0"/>
    <n v="0"/>
  </r>
  <r>
    <x v="8"/>
    <x v="1"/>
    <x v="0"/>
    <x v="5"/>
    <n v="0"/>
    <n v="0"/>
    <n v="0"/>
    <n v="0"/>
    <n v="0"/>
    <n v="0"/>
    <n v="0"/>
    <n v="0"/>
    <n v="0"/>
    <n v="0"/>
    <n v="0"/>
    <n v="0"/>
  </r>
  <r>
    <x v="8"/>
    <x v="1"/>
    <x v="0"/>
    <x v="6"/>
    <n v="0"/>
    <n v="0"/>
    <n v="0"/>
    <n v="0"/>
    <n v="0"/>
    <n v="0"/>
    <n v="0"/>
    <n v="0"/>
    <n v="0"/>
    <n v="0"/>
    <n v="2"/>
    <n v="0"/>
  </r>
  <r>
    <x v="8"/>
    <x v="1"/>
    <x v="0"/>
    <x v="7"/>
    <n v="0"/>
    <n v="0"/>
    <n v="0"/>
    <n v="0"/>
    <n v="0"/>
    <n v="0"/>
    <n v="1"/>
    <n v="0"/>
    <n v="0"/>
    <n v="0"/>
    <n v="8"/>
    <n v="18"/>
  </r>
  <r>
    <x v="8"/>
    <x v="1"/>
    <x v="0"/>
    <x v="8"/>
    <n v="0"/>
    <n v="0"/>
    <n v="0"/>
    <n v="0"/>
    <n v="0"/>
    <n v="0"/>
    <n v="0"/>
    <n v="0"/>
    <n v="0"/>
    <n v="0"/>
    <n v="0"/>
    <n v="2"/>
  </r>
  <r>
    <x v="8"/>
    <x v="1"/>
    <x v="0"/>
    <x v="9"/>
    <n v="0"/>
    <n v="0"/>
    <n v="0"/>
    <n v="0"/>
    <n v="0"/>
    <n v="0"/>
    <n v="0"/>
    <n v="0"/>
    <n v="0"/>
    <n v="0"/>
    <n v="0"/>
    <n v="0"/>
  </r>
  <r>
    <x v="8"/>
    <x v="1"/>
    <x v="1"/>
    <x v="10"/>
    <n v="25"/>
    <n v="9"/>
    <n v="11"/>
    <n v="10"/>
    <n v="22"/>
    <n v="25"/>
    <n v="30"/>
    <n v="34"/>
    <n v="28"/>
    <n v="49"/>
    <n v="11"/>
    <n v="8"/>
  </r>
  <r>
    <x v="8"/>
    <x v="1"/>
    <x v="1"/>
    <x v="11"/>
    <n v="0"/>
    <n v="0"/>
    <n v="0"/>
    <n v="0"/>
    <n v="0"/>
    <n v="0"/>
    <n v="0"/>
    <n v="0"/>
    <n v="0"/>
    <n v="0"/>
    <n v="0"/>
    <n v="0"/>
  </r>
  <r>
    <x v="8"/>
    <x v="1"/>
    <x v="1"/>
    <x v="12"/>
    <n v="0"/>
    <n v="0"/>
    <n v="0"/>
    <n v="0"/>
    <n v="0"/>
    <n v="0"/>
    <n v="0"/>
    <n v="0"/>
    <n v="0"/>
    <n v="0"/>
    <n v="0"/>
    <n v="0"/>
  </r>
  <r>
    <x v="8"/>
    <x v="1"/>
    <x v="1"/>
    <x v="13"/>
    <n v="0"/>
    <n v="0"/>
    <n v="0"/>
    <n v="0"/>
    <n v="0"/>
    <n v="0"/>
    <n v="0"/>
    <n v="0"/>
    <n v="0"/>
    <n v="0"/>
    <n v="0"/>
    <n v="0"/>
  </r>
  <r>
    <x v="8"/>
    <x v="1"/>
    <x v="1"/>
    <x v="14"/>
    <n v="0"/>
    <n v="0"/>
    <n v="0"/>
    <n v="0"/>
    <n v="0"/>
    <n v="0"/>
    <n v="1"/>
    <n v="1"/>
    <n v="0"/>
    <n v="1"/>
    <n v="0"/>
    <n v="1"/>
  </r>
  <r>
    <x v="8"/>
    <x v="1"/>
    <x v="1"/>
    <x v="15"/>
    <n v="0"/>
    <n v="0"/>
    <n v="0"/>
    <n v="0"/>
    <n v="0"/>
    <n v="0"/>
    <n v="0"/>
    <n v="0"/>
    <n v="0"/>
    <n v="0"/>
    <n v="0"/>
    <n v="0"/>
  </r>
  <r>
    <x v="8"/>
    <x v="1"/>
    <x v="1"/>
    <x v="16"/>
    <n v="0"/>
    <n v="0"/>
    <n v="0"/>
    <n v="0"/>
    <n v="0"/>
    <n v="0"/>
    <n v="0"/>
    <n v="0"/>
    <n v="0"/>
    <n v="0"/>
    <n v="3"/>
    <n v="4"/>
  </r>
  <r>
    <x v="8"/>
    <x v="1"/>
    <x v="1"/>
    <x v="17"/>
    <n v="0"/>
    <n v="0"/>
    <n v="0"/>
    <n v="0"/>
    <n v="0"/>
    <n v="0"/>
    <n v="0"/>
    <n v="0"/>
    <n v="0"/>
    <n v="0"/>
    <n v="0"/>
    <n v="0"/>
  </r>
  <r>
    <x v="8"/>
    <x v="1"/>
    <x v="1"/>
    <x v="18"/>
    <n v="4"/>
    <n v="0"/>
    <n v="0"/>
    <n v="2"/>
    <n v="0"/>
    <n v="1"/>
    <n v="3"/>
    <n v="0"/>
    <n v="0"/>
    <n v="2"/>
    <n v="7"/>
    <n v="9"/>
  </r>
  <r>
    <x v="8"/>
    <x v="1"/>
    <x v="1"/>
    <x v="19"/>
    <n v="0"/>
    <n v="0"/>
    <n v="0"/>
    <n v="0"/>
    <n v="0"/>
    <n v="0"/>
    <n v="0"/>
    <n v="0"/>
    <n v="0"/>
    <n v="0"/>
    <n v="0"/>
    <n v="0"/>
  </r>
  <r>
    <x v="9"/>
    <x v="3"/>
    <x v="0"/>
    <x v="0"/>
    <n v="6"/>
    <n v="10"/>
    <n v="6"/>
    <n v="1"/>
    <n v="0"/>
    <n v="7"/>
    <n v="1"/>
    <n v="11"/>
    <n v="3"/>
    <n v="0"/>
    <n v="11"/>
    <n v="1"/>
  </r>
  <r>
    <x v="9"/>
    <x v="3"/>
    <x v="0"/>
    <x v="1"/>
    <n v="1"/>
    <n v="1"/>
    <n v="0"/>
    <n v="0"/>
    <n v="0"/>
    <n v="1"/>
    <n v="0"/>
    <n v="1"/>
    <n v="1"/>
    <n v="0"/>
    <n v="0"/>
    <n v="0"/>
  </r>
  <r>
    <x v="9"/>
    <x v="3"/>
    <x v="0"/>
    <x v="2"/>
    <n v="0"/>
    <n v="0"/>
    <n v="0"/>
    <n v="0"/>
    <n v="0"/>
    <n v="0"/>
    <n v="0"/>
    <n v="0"/>
    <n v="0"/>
    <n v="0"/>
    <n v="0"/>
    <n v="0"/>
  </r>
  <r>
    <x v="9"/>
    <x v="3"/>
    <x v="0"/>
    <x v="3"/>
    <n v="0"/>
    <n v="0"/>
    <n v="0"/>
    <n v="0"/>
    <n v="0"/>
    <n v="0"/>
    <n v="0"/>
    <n v="0"/>
    <n v="0"/>
    <n v="0"/>
    <n v="0"/>
    <n v="0"/>
  </r>
  <r>
    <x v="9"/>
    <x v="3"/>
    <x v="0"/>
    <x v="4"/>
    <n v="0"/>
    <n v="0"/>
    <n v="0"/>
    <n v="0"/>
    <n v="0"/>
    <n v="0"/>
    <n v="0"/>
    <n v="0"/>
    <n v="0"/>
    <n v="0"/>
    <n v="0"/>
    <n v="0"/>
  </r>
  <r>
    <x v="9"/>
    <x v="3"/>
    <x v="0"/>
    <x v="5"/>
    <n v="0"/>
    <n v="0"/>
    <n v="0"/>
    <n v="0"/>
    <n v="0"/>
    <n v="0"/>
    <n v="0"/>
    <n v="0"/>
    <n v="0"/>
    <n v="0"/>
    <n v="0"/>
    <n v="0"/>
  </r>
  <r>
    <x v="9"/>
    <x v="3"/>
    <x v="0"/>
    <x v="6"/>
    <n v="0"/>
    <n v="0"/>
    <n v="0"/>
    <n v="0"/>
    <n v="0"/>
    <n v="0"/>
    <n v="0"/>
    <n v="1"/>
    <n v="0"/>
    <n v="0"/>
    <n v="0"/>
    <n v="0"/>
  </r>
  <r>
    <x v="9"/>
    <x v="3"/>
    <x v="0"/>
    <x v="7"/>
    <n v="0"/>
    <n v="0"/>
    <n v="0"/>
    <n v="0"/>
    <n v="0"/>
    <n v="0"/>
    <n v="0"/>
    <n v="0"/>
    <n v="0"/>
    <n v="0"/>
    <n v="0"/>
    <n v="1"/>
  </r>
  <r>
    <x v="9"/>
    <x v="3"/>
    <x v="0"/>
    <x v="8"/>
    <n v="0"/>
    <n v="0"/>
    <n v="1"/>
    <n v="0"/>
    <n v="0"/>
    <n v="1"/>
    <n v="0"/>
    <n v="0"/>
    <n v="0"/>
    <n v="0"/>
    <n v="0"/>
    <n v="1"/>
  </r>
  <r>
    <x v="9"/>
    <x v="3"/>
    <x v="0"/>
    <x v="9"/>
    <n v="0"/>
    <n v="0"/>
    <n v="0"/>
    <n v="0"/>
    <n v="0"/>
    <n v="0"/>
    <n v="0"/>
    <n v="0"/>
    <n v="0"/>
    <n v="0"/>
    <n v="0"/>
    <n v="0"/>
  </r>
  <r>
    <x v="9"/>
    <x v="3"/>
    <x v="1"/>
    <x v="10"/>
    <n v="13"/>
    <n v="12"/>
    <n v="16"/>
    <n v="8"/>
    <n v="12"/>
    <n v="10"/>
    <n v="12"/>
    <n v="7"/>
    <n v="6"/>
    <n v="13"/>
    <n v="9"/>
    <n v="13"/>
  </r>
  <r>
    <x v="9"/>
    <x v="3"/>
    <x v="1"/>
    <x v="11"/>
    <n v="0"/>
    <n v="0"/>
    <n v="0"/>
    <n v="0"/>
    <n v="0"/>
    <n v="0"/>
    <n v="0"/>
    <n v="0"/>
    <n v="0"/>
    <n v="0"/>
    <n v="0"/>
    <n v="0"/>
  </r>
  <r>
    <x v="9"/>
    <x v="3"/>
    <x v="1"/>
    <x v="12"/>
    <n v="0"/>
    <n v="0"/>
    <n v="0"/>
    <n v="0"/>
    <n v="0"/>
    <n v="0"/>
    <n v="0"/>
    <n v="0"/>
    <n v="0"/>
    <n v="0"/>
    <n v="0"/>
    <n v="0"/>
  </r>
  <r>
    <x v="9"/>
    <x v="3"/>
    <x v="1"/>
    <x v="13"/>
    <n v="0"/>
    <n v="0"/>
    <n v="0"/>
    <n v="0"/>
    <n v="0"/>
    <n v="0"/>
    <n v="0"/>
    <n v="0"/>
    <n v="0"/>
    <n v="0"/>
    <n v="0"/>
    <n v="0"/>
  </r>
  <r>
    <x v="9"/>
    <x v="3"/>
    <x v="1"/>
    <x v="14"/>
    <n v="0"/>
    <n v="0"/>
    <n v="0"/>
    <n v="0"/>
    <n v="0"/>
    <n v="0"/>
    <n v="0"/>
    <n v="0"/>
    <n v="0"/>
    <n v="0"/>
    <n v="1"/>
    <n v="0"/>
  </r>
  <r>
    <x v="9"/>
    <x v="3"/>
    <x v="1"/>
    <x v="15"/>
    <n v="0"/>
    <n v="0"/>
    <n v="0"/>
    <n v="0"/>
    <n v="0"/>
    <n v="0"/>
    <n v="0"/>
    <n v="0"/>
    <n v="0"/>
    <n v="0"/>
    <n v="0"/>
    <n v="0"/>
  </r>
  <r>
    <x v="9"/>
    <x v="3"/>
    <x v="1"/>
    <x v="16"/>
    <n v="0"/>
    <n v="0"/>
    <n v="0"/>
    <n v="0"/>
    <n v="0"/>
    <n v="0"/>
    <n v="0"/>
    <n v="0"/>
    <n v="0"/>
    <n v="0"/>
    <n v="0"/>
    <n v="0"/>
  </r>
  <r>
    <x v="9"/>
    <x v="3"/>
    <x v="1"/>
    <x v="17"/>
    <n v="0"/>
    <n v="0"/>
    <n v="0"/>
    <n v="0"/>
    <n v="0"/>
    <n v="0"/>
    <n v="0"/>
    <n v="0"/>
    <n v="0"/>
    <n v="0"/>
    <n v="0"/>
    <n v="0"/>
  </r>
  <r>
    <x v="9"/>
    <x v="3"/>
    <x v="1"/>
    <x v="18"/>
    <n v="3"/>
    <n v="0"/>
    <n v="1"/>
    <n v="2"/>
    <n v="0"/>
    <n v="2"/>
    <n v="0"/>
    <n v="0"/>
    <n v="3"/>
    <n v="0"/>
    <n v="0"/>
    <n v="1"/>
  </r>
  <r>
    <x v="9"/>
    <x v="3"/>
    <x v="1"/>
    <x v="19"/>
    <n v="0"/>
    <n v="0"/>
    <n v="0"/>
    <n v="0"/>
    <n v="0"/>
    <n v="0"/>
    <n v="0"/>
    <n v="0"/>
    <n v="0"/>
    <n v="0"/>
    <n v="0"/>
    <n v="0"/>
  </r>
  <r>
    <x v="10"/>
    <x v="1"/>
    <x v="0"/>
    <x v="0"/>
    <n v="45"/>
    <n v="22"/>
    <n v="30"/>
    <n v="25"/>
    <n v="41"/>
    <n v="31"/>
    <n v="38"/>
    <n v="59"/>
    <n v="58"/>
    <n v="10"/>
    <n v="45"/>
    <n v="1"/>
  </r>
  <r>
    <x v="10"/>
    <x v="1"/>
    <x v="0"/>
    <x v="1"/>
    <n v="0"/>
    <n v="0"/>
    <n v="0"/>
    <n v="0"/>
    <n v="1"/>
    <n v="1"/>
    <n v="0"/>
    <n v="0"/>
    <n v="1"/>
    <n v="2"/>
    <n v="1"/>
    <n v="1"/>
  </r>
  <r>
    <x v="10"/>
    <x v="1"/>
    <x v="0"/>
    <x v="2"/>
    <n v="0"/>
    <n v="0"/>
    <n v="0"/>
    <n v="0"/>
    <n v="0"/>
    <n v="0"/>
    <n v="0"/>
    <n v="0"/>
    <n v="0"/>
    <n v="0"/>
    <n v="0"/>
    <n v="0"/>
  </r>
  <r>
    <x v="10"/>
    <x v="1"/>
    <x v="0"/>
    <x v="3"/>
    <n v="0"/>
    <n v="0"/>
    <n v="0"/>
    <n v="0"/>
    <n v="0"/>
    <n v="0"/>
    <n v="0"/>
    <n v="0"/>
    <n v="0"/>
    <n v="0"/>
    <n v="0"/>
    <n v="0"/>
  </r>
  <r>
    <x v="10"/>
    <x v="1"/>
    <x v="0"/>
    <x v="4"/>
    <n v="0"/>
    <n v="0"/>
    <n v="0"/>
    <n v="0"/>
    <n v="0"/>
    <n v="0"/>
    <n v="0"/>
    <n v="0"/>
    <n v="0"/>
    <n v="0"/>
    <n v="0"/>
    <n v="0"/>
  </r>
  <r>
    <x v="10"/>
    <x v="1"/>
    <x v="0"/>
    <x v="5"/>
    <n v="0"/>
    <n v="0"/>
    <n v="0"/>
    <n v="0"/>
    <n v="0"/>
    <n v="0"/>
    <n v="0"/>
    <n v="0"/>
    <n v="0"/>
    <n v="0"/>
    <n v="0"/>
    <n v="0"/>
  </r>
  <r>
    <x v="10"/>
    <x v="1"/>
    <x v="0"/>
    <x v="6"/>
    <n v="0"/>
    <n v="0"/>
    <n v="0"/>
    <n v="0"/>
    <n v="1"/>
    <n v="0"/>
    <n v="0"/>
    <n v="0"/>
    <n v="0"/>
    <n v="0"/>
    <n v="0"/>
    <n v="0"/>
  </r>
  <r>
    <x v="10"/>
    <x v="1"/>
    <x v="0"/>
    <x v="7"/>
    <n v="0"/>
    <n v="0"/>
    <n v="0"/>
    <n v="0"/>
    <n v="0"/>
    <n v="0"/>
    <n v="0"/>
    <n v="0"/>
    <n v="3"/>
    <n v="0"/>
    <n v="0"/>
    <n v="4"/>
  </r>
  <r>
    <x v="10"/>
    <x v="1"/>
    <x v="0"/>
    <x v="8"/>
    <n v="0"/>
    <n v="0"/>
    <n v="0"/>
    <n v="0"/>
    <n v="0"/>
    <n v="0"/>
    <n v="0"/>
    <n v="1"/>
    <n v="1"/>
    <n v="0"/>
    <n v="0"/>
    <n v="0"/>
  </r>
  <r>
    <x v="10"/>
    <x v="1"/>
    <x v="0"/>
    <x v="9"/>
    <n v="0"/>
    <n v="0"/>
    <n v="0"/>
    <n v="0"/>
    <n v="0"/>
    <n v="0"/>
    <n v="0"/>
    <n v="0"/>
    <n v="0"/>
    <n v="0"/>
    <n v="0"/>
    <n v="0"/>
  </r>
  <r>
    <x v="10"/>
    <x v="1"/>
    <x v="1"/>
    <x v="10"/>
    <n v="7"/>
    <n v="20"/>
    <n v="11"/>
    <n v="21"/>
    <n v="18"/>
    <n v="17"/>
    <n v="22"/>
    <n v="30"/>
    <n v="33"/>
    <n v="87"/>
    <n v="37"/>
    <n v="63"/>
  </r>
  <r>
    <x v="10"/>
    <x v="1"/>
    <x v="1"/>
    <x v="11"/>
    <n v="0"/>
    <n v="0"/>
    <n v="0"/>
    <n v="0"/>
    <n v="0"/>
    <n v="0"/>
    <n v="0"/>
    <n v="0"/>
    <n v="0"/>
    <n v="0"/>
    <n v="0"/>
    <n v="0"/>
  </r>
  <r>
    <x v="10"/>
    <x v="1"/>
    <x v="1"/>
    <x v="12"/>
    <n v="0"/>
    <n v="0"/>
    <n v="0"/>
    <n v="0"/>
    <n v="0"/>
    <n v="0"/>
    <n v="0"/>
    <n v="0"/>
    <n v="0"/>
    <n v="0"/>
    <n v="0"/>
    <n v="0"/>
  </r>
  <r>
    <x v="10"/>
    <x v="1"/>
    <x v="1"/>
    <x v="13"/>
    <n v="0"/>
    <n v="0"/>
    <n v="0"/>
    <n v="0"/>
    <n v="0"/>
    <n v="0"/>
    <n v="0"/>
    <n v="0"/>
    <n v="0"/>
    <n v="0"/>
    <n v="0"/>
    <n v="0"/>
  </r>
  <r>
    <x v="10"/>
    <x v="1"/>
    <x v="1"/>
    <x v="14"/>
    <n v="0"/>
    <n v="0"/>
    <n v="0"/>
    <n v="0"/>
    <n v="0"/>
    <n v="0"/>
    <n v="0"/>
    <n v="0"/>
    <n v="0"/>
    <n v="0"/>
    <n v="0"/>
    <n v="2"/>
  </r>
  <r>
    <x v="10"/>
    <x v="1"/>
    <x v="1"/>
    <x v="15"/>
    <n v="0"/>
    <n v="0"/>
    <n v="0"/>
    <n v="0"/>
    <n v="0"/>
    <n v="0"/>
    <n v="0"/>
    <n v="0"/>
    <n v="0"/>
    <n v="0"/>
    <n v="0"/>
    <n v="0"/>
  </r>
  <r>
    <x v="10"/>
    <x v="1"/>
    <x v="1"/>
    <x v="16"/>
    <n v="0"/>
    <n v="0"/>
    <n v="0"/>
    <n v="0"/>
    <n v="0"/>
    <n v="2"/>
    <n v="1"/>
    <n v="0"/>
    <n v="1"/>
    <n v="0"/>
    <n v="0"/>
    <n v="0"/>
  </r>
  <r>
    <x v="10"/>
    <x v="1"/>
    <x v="1"/>
    <x v="17"/>
    <n v="0"/>
    <n v="0"/>
    <n v="0"/>
    <n v="0"/>
    <n v="0"/>
    <n v="0"/>
    <n v="0"/>
    <n v="0"/>
    <n v="0"/>
    <n v="0"/>
    <n v="0"/>
    <n v="0"/>
  </r>
  <r>
    <x v="10"/>
    <x v="1"/>
    <x v="1"/>
    <x v="18"/>
    <n v="29"/>
    <n v="0"/>
    <n v="0"/>
    <n v="0"/>
    <n v="0"/>
    <n v="0"/>
    <n v="0"/>
    <n v="0"/>
    <n v="0"/>
    <n v="1"/>
    <n v="3"/>
    <n v="3"/>
  </r>
  <r>
    <x v="10"/>
    <x v="1"/>
    <x v="1"/>
    <x v="19"/>
    <n v="0"/>
    <n v="0"/>
    <n v="0"/>
    <n v="0"/>
    <n v="0"/>
    <n v="0"/>
    <n v="0"/>
    <n v="0"/>
    <n v="0"/>
    <n v="0"/>
    <n v="0"/>
    <n v="0"/>
  </r>
  <r>
    <x v="11"/>
    <x v="5"/>
    <x v="0"/>
    <x v="0"/>
    <n v="11"/>
    <n v="53"/>
    <n v="1"/>
    <n v="11"/>
    <n v="3"/>
    <n v="1"/>
    <n v="0"/>
    <n v="2"/>
    <n v="1"/>
    <n v="1"/>
    <n v="3"/>
    <n v="3"/>
  </r>
  <r>
    <x v="11"/>
    <x v="5"/>
    <x v="0"/>
    <x v="1"/>
    <n v="20"/>
    <n v="10"/>
    <n v="5"/>
    <n v="32"/>
    <n v="44"/>
    <n v="20"/>
    <n v="17"/>
    <n v="24"/>
    <n v="31"/>
    <n v="31"/>
    <n v="26"/>
    <n v="20"/>
  </r>
  <r>
    <x v="11"/>
    <x v="5"/>
    <x v="0"/>
    <x v="2"/>
    <n v="0"/>
    <n v="0"/>
    <n v="0"/>
    <n v="0"/>
    <n v="0"/>
    <n v="0"/>
    <n v="0"/>
    <n v="0"/>
    <n v="0"/>
    <n v="0"/>
    <n v="0"/>
    <n v="0"/>
  </r>
  <r>
    <x v="11"/>
    <x v="5"/>
    <x v="0"/>
    <x v="3"/>
    <n v="0"/>
    <n v="0"/>
    <n v="0"/>
    <n v="0"/>
    <n v="0"/>
    <n v="0"/>
    <n v="0"/>
    <n v="0"/>
    <n v="0"/>
    <n v="0"/>
    <n v="0"/>
    <n v="0"/>
  </r>
  <r>
    <x v="11"/>
    <x v="5"/>
    <x v="0"/>
    <x v="4"/>
    <n v="0"/>
    <n v="0"/>
    <n v="0"/>
    <n v="0"/>
    <n v="0"/>
    <n v="0"/>
    <n v="0"/>
    <n v="0"/>
    <n v="1"/>
    <n v="1"/>
    <n v="0"/>
    <n v="0"/>
  </r>
  <r>
    <x v="11"/>
    <x v="5"/>
    <x v="0"/>
    <x v="5"/>
    <n v="0"/>
    <n v="0"/>
    <n v="0"/>
    <n v="0"/>
    <n v="0"/>
    <n v="0"/>
    <n v="0"/>
    <n v="0"/>
    <n v="0"/>
    <n v="0"/>
    <n v="0"/>
    <n v="0"/>
  </r>
  <r>
    <x v="11"/>
    <x v="5"/>
    <x v="0"/>
    <x v="6"/>
    <n v="0"/>
    <n v="0"/>
    <n v="0"/>
    <n v="0"/>
    <n v="0"/>
    <n v="0"/>
    <n v="0"/>
    <n v="0"/>
    <n v="0"/>
    <n v="0"/>
    <n v="0"/>
    <n v="0"/>
  </r>
  <r>
    <x v="11"/>
    <x v="5"/>
    <x v="0"/>
    <x v="7"/>
    <n v="0"/>
    <n v="0"/>
    <n v="1"/>
    <n v="0"/>
    <n v="2"/>
    <n v="0"/>
    <n v="0"/>
    <n v="0"/>
    <n v="0"/>
    <n v="0"/>
    <n v="0"/>
    <n v="1"/>
  </r>
  <r>
    <x v="11"/>
    <x v="5"/>
    <x v="0"/>
    <x v="8"/>
    <n v="8"/>
    <n v="3"/>
    <n v="3"/>
    <n v="6"/>
    <n v="7"/>
    <n v="3"/>
    <n v="3"/>
    <n v="6"/>
    <n v="5"/>
    <n v="5"/>
    <n v="6"/>
    <n v="11"/>
  </r>
  <r>
    <x v="11"/>
    <x v="5"/>
    <x v="0"/>
    <x v="9"/>
    <n v="0"/>
    <n v="0"/>
    <n v="0"/>
    <n v="0"/>
    <n v="0"/>
    <n v="0"/>
    <n v="0"/>
    <n v="0"/>
    <n v="0"/>
    <n v="0"/>
    <n v="0"/>
    <n v="0"/>
  </r>
  <r>
    <x v="11"/>
    <x v="5"/>
    <x v="1"/>
    <x v="10"/>
    <n v="133"/>
    <n v="95"/>
    <n v="54"/>
    <n v="151"/>
    <n v="129"/>
    <n v="108"/>
    <n v="138"/>
    <n v="123"/>
    <n v="103"/>
    <n v="103"/>
    <n v="141"/>
    <n v="131"/>
  </r>
  <r>
    <x v="11"/>
    <x v="5"/>
    <x v="1"/>
    <x v="11"/>
    <n v="0"/>
    <n v="0"/>
    <n v="0"/>
    <n v="0"/>
    <n v="0"/>
    <n v="0"/>
    <n v="0"/>
    <n v="0"/>
    <n v="0"/>
    <n v="0"/>
    <n v="0"/>
    <n v="0"/>
  </r>
  <r>
    <x v="11"/>
    <x v="5"/>
    <x v="1"/>
    <x v="12"/>
    <n v="0"/>
    <n v="0"/>
    <n v="0"/>
    <n v="0"/>
    <n v="0"/>
    <n v="0"/>
    <n v="0"/>
    <n v="0"/>
    <n v="0"/>
    <n v="0"/>
    <n v="0"/>
    <n v="0"/>
  </r>
  <r>
    <x v="11"/>
    <x v="5"/>
    <x v="1"/>
    <x v="13"/>
    <n v="0"/>
    <n v="0"/>
    <n v="0"/>
    <n v="0"/>
    <n v="0"/>
    <n v="0"/>
    <n v="0"/>
    <n v="0"/>
    <n v="0"/>
    <n v="0"/>
    <n v="0"/>
    <n v="0"/>
  </r>
  <r>
    <x v="11"/>
    <x v="5"/>
    <x v="1"/>
    <x v="14"/>
    <n v="0"/>
    <n v="0"/>
    <n v="0"/>
    <n v="2"/>
    <n v="0"/>
    <n v="0"/>
    <n v="0"/>
    <n v="0"/>
    <n v="0"/>
    <n v="0"/>
    <n v="0"/>
    <n v="0"/>
  </r>
  <r>
    <x v="11"/>
    <x v="5"/>
    <x v="1"/>
    <x v="15"/>
    <n v="0"/>
    <n v="0"/>
    <n v="0"/>
    <n v="0"/>
    <n v="0"/>
    <n v="0"/>
    <n v="0"/>
    <n v="0"/>
    <n v="0"/>
    <n v="0"/>
    <n v="0"/>
    <n v="0"/>
  </r>
  <r>
    <x v="11"/>
    <x v="5"/>
    <x v="1"/>
    <x v="16"/>
    <n v="0"/>
    <n v="0"/>
    <n v="0"/>
    <n v="0"/>
    <n v="0"/>
    <n v="0"/>
    <n v="0"/>
    <n v="0"/>
    <n v="0"/>
    <n v="0"/>
    <n v="0"/>
    <n v="0"/>
  </r>
  <r>
    <x v="11"/>
    <x v="5"/>
    <x v="1"/>
    <x v="17"/>
    <n v="0"/>
    <n v="0"/>
    <n v="0"/>
    <n v="0"/>
    <n v="0"/>
    <n v="0"/>
    <n v="0"/>
    <n v="0"/>
    <n v="0"/>
    <n v="0"/>
    <n v="0"/>
    <n v="0"/>
  </r>
  <r>
    <x v="11"/>
    <x v="5"/>
    <x v="1"/>
    <x v="18"/>
    <n v="140"/>
    <n v="17"/>
    <n v="10"/>
    <n v="7"/>
    <n v="32"/>
    <n v="30"/>
    <n v="8"/>
    <n v="12"/>
    <n v="11"/>
    <n v="11"/>
    <n v="7"/>
    <n v="9"/>
  </r>
  <r>
    <x v="11"/>
    <x v="5"/>
    <x v="1"/>
    <x v="19"/>
    <n v="0"/>
    <n v="0"/>
    <n v="0"/>
    <n v="0"/>
    <n v="0"/>
    <n v="0"/>
    <n v="0"/>
    <n v="0"/>
    <n v="0"/>
    <n v="0"/>
    <n v="0"/>
    <n v="0"/>
  </r>
  <r>
    <x v="12"/>
    <x v="4"/>
    <x v="0"/>
    <x v="0"/>
    <n v="0"/>
    <n v="0"/>
    <n v="0"/>
    <n v="0"/>
    <n v="0"/>
    <n v="0"/>
    <n v="8"/>
    <n v="11"/>
    <n v="7"/>
    <n v="4"/>
    <n v="6"/>
    <n v="9"/>
  </r>
  <r>
    <x v="12"/>
    <x v="4"/>
    <x v="0"/>
    <x v="1"/>
    <n v="0"/>
    <n v="0"/>
    <n v="0"/>
    <n v="0"/>
    <n v="0"/>
    <n v="0"/>
    <n v="1"/>
    <n v="0"/>
    <n v="2"/>
    <n v="0"/>
    <n v="0"/>
    <n v="0"/>
  </r>
  <r>
    <x v="12"/>
    <x v="4"/>
    <x v="0"/>
    <x v="2"/>
    <n v="0"/>
    <n v="0"/>
    <n v="0"/>
    <n v="0"/>
    <n v="0"/>
    <n v="0"/>
    <n v="0"/>
    <n v="0"/>
    <n v="0"/>
    <n v="0"/>
    <n v="0"/>
    <n v="0"/>
  </r>
  <r>
    <x v="12"/>
    <x v="4"/>
    <x v="0"/>
    <x v="3"/>
    <n v="0"/>
    <n v="0"/>
    <n v="0"/>
    <n v="0"/>
    <n v="0"/>
    <n v="0"/>
    <n v="1"/>
    <n v="2"/>
    <n v="1"/>
    <n v="2"/>
    <n v="0"/>
    <n v="0"/>
  </r>
  <r>
    <x v="12"/>
    <x v="4"/>
    <x v="0"/>
    <x v="4"/>
    <n v="0"/>
    <n v="0"/>
    <n v="0"/>
    <n v="0"/>
    <n v="0"/>
    <n v="0"/>
    <n v="0"/>
    <n v="0"/>
    <n v="0"/>
    <n v="0"/>
    <n v="0"/>
    <n v="0"/>
  </r>
  <r>
    <x v="12"/>
    <x v="4"/>
    <x v="0"/>
    <x v="5"/>
    <n v="0"/>
    <n v="0"/>
    <n v="0"/>
    <n v="0"/>
    <n v="0"/>
    <n v="0"/>
    <n v="0"/>
    <n v="0"/>
    <n v="0"/>
    <n v="0"/>
    <n v="0"/>
    <n v="0"/>
  </r>
  <r>
    <x v="12"/>
    <x v="4"/>
    <x v="0"/>
    <x v="6"/>
    <n v="0"/>
    <n v="0"/>
    <n v="0"/>
    <n v="0"/>
    <n v="0"/>
    <n v="0"/>
    <n v="3"/>
    <n v="1"/>
    <n v="1"/>
    <n v="2"/>
    <n v="3"/>
    <n v="0"/>
  </r>
  <r>
    <x v="12"/>
    <x v="4"/>
    <x v="0"/>
    <x v="7"/>
    <n v="0"/>
    <n v="0"/>
    <n v="0"/>
    <n v="0"/>
    <n v="0"/>
    <n v="0"/>
    <n v="2"/>
    <n v="0"/>
    <n v="0"/>
    <n v="0"/>
    <n v="0"/>
    <n v="1"/>
  </r>
  <r>
    <x v="12"/>
    <x v="4"/>
    <x v="0"/>
    <x v="8"/>
    <n v="0"/>
    <n v="0"/>
    <n v="0"/>
    <n v="0"/>
    <n v="0"/>
    <n v="0"/>
    <n v="1"/>
    <n v="1"/>
    <n v="3"/>
    <n v="0"/>
    <n v="0"/>
    <n v="1"/>
  </r>
  <r>
    <x v="12"/>
    <x v="4"/>
    <x v="0"/>
    <x v="9"/>
    <n v="0"/>
    <n v="0"/>
    <n v="0"/>
    <n v="0"/>
    <n v="0"/>
    <n v="0"/>
    <n v="0"/>
    <n v="0"/>
    <n v="0"/>
    <n v="0"/>
    <n v="0"/>
    <n v="0"/>
  </r>
  <r>
    <x v="12"/>
    <x v="4"/>
    <x v="1"/>
    <x v="10"/>
    <n v="0"/>
    <n v="0"/>
    <n v="0"/>
    <n v="0"/>
    <n v="0"/>
    <n v="0"/>
    <n v="13"/>
    <n v="10"/>
    <n v="10"/>
    <n v="13"/>
    <n v="9"/>
    <n v="8"/>
  </r>
  <r>
    <x v="12"/>
    <x v="4"/>
    <x v="1"/>
    <x v="11"/>
    <n v="0"/>
    <n v="0"/>
    <n v="0"/>
    <n v="0"/>
    <n v="0"/>
    <n v="0"/>
    <n v="0"/>
    <n v="0"/>
    <n v="0"/>
    <n v="0"/>
    <n v="0"/>
    <n v="0"/>
  </r>
  <r>
    <x v="12"/>
    <x v="4"/>
    <x v="1"/>
    <x v="12"/>
    <n v="0"/>
    <n v="0"/>
    <n v="0"/>
    <n v="0"/>
    <n v="0"/>
    <n v="0"/>
    <n v="0"/>
    <n v="0"/>
    <n v="0"/>
    <n v="0"/>
    <n v="0"/>
    <n v="0"/>
  </r>
  <r>
    <x v="12"/>
    <x v="4"/>
    <x v="1"/>
    <x v="13"/>
    <n v="0"/>
    <n v="0"/>
    <n v="0"/>
    <n v="0"/>
    <n v="0"/>
    <n v="0"/>
    <n v="0"/>
    <n v="0"/>
    <n v="0"/>
    <n v="0"/>
    <n v="0"/>
    <n v="0"/>
  </r>
  <r>
    <x v="12"/>
    <x v="4"/>
    <x v="1"/>
    <x v="14"/>
    <n v="0"/>
    <n v="0"/>
    <n v="0"/>
    <n v="0"/>
    <n v="0"/>
    <n v="0"/>
    <n v="0"/>
    <n v="0"/>
    <n v="0"/>
    <n v="0"/>
    <n v="0"/>
    <n v="1"/>
  </r>
  <r>
    <x v="12"/>
    <x v="4"/>
    <x v="1"/>
    <x v="15"/>
    <n v="0"/>
    <n v="0"/>
    <n v="0"/>
    <n v="0"/>
    <n v="0"/>
    <n v="0"/>
    <n v="0"/>
    <n v="0"/>
    <n v="0"/>
    <n v="0"/>
    <n v="0"/>
    <n v="0"/>
  </r>
  <r>
    <x v="12"/>
    <x v="4"/>
    <x v="1"/>
    <x v="16"/>
    <n v="0"/>
    <n v="0"/>
    <n v="0"/>
    <n v="0"/>
    <n v="0"/>
    <n v="0"/>
    <n v="0"/>
    <n v="3"/>
    <n v="0"/>
    <n v="1"/>
    <n v="0"/>
    <n v="0"/>
  </r>
  <r>
    <x v="12"/>
    <x v="4"/>
    <x v="1"/>
    <x v="17"/>
    <n v="0"/>
    <n v="0"/>
    <n v="0"/>
    <n v="0"/>
    <n v="0"/>
    <n v="0"/>
    <n v="0"/>
    <n v="0"/>
    <n v="0"/>
    <n v="0"/>
    <n v="0"/>
    <n v="0"/>
  </r>
  <r>
    <x v="12"/>
    <x v="4"/>
    <x v="1"/>
    <x v="18"/>
    <n v="0"/>
    <n v="0"/>
    <n v="0"/>
    <n v="0"/>
    <n v="0"/>
    <n v="0"/>
    <n v="0"/>
    <n v="1"/>
    <n v="0"/>
    <n v="5"/>
    <n v="3"/>
    <n v="2"/>
  </r>
  <r>
    <x v="12"/>
    <x v="4"/>
    <x v="1"/>
    <x v="19"/>
    <n v="0"/>
    <n v="0"/>
    <n v="0"/>
    <n v="0"/>
    <n v="0"/>
    <n v="0"/>
    <n v="0"/>
    <n v="0"/>
    <n v="0"/>
    <n v="0"/>
    <n v="0"/>
    <n v="0"/>
  </r>
  <r>
    <x v="13"/>
    <x v="3"/>
    <x v="0"/>
    <x v="0"/>
    <n v="15"/>
    <n v="24"/>
    <n v="19"/>
    <n v="0"/>
    <n v="6"/>
    <n v="6"/>
    <n v="10"/>
    <n v="2"/>
    <n v="2"/>
    <n v="1"/>
    <n v="0"/>
    <n v="0"/>
  </r>
  <r>
    <x v="13"/>
    <x v="3"/>
    <x v="0"/>
    <x v="1"/>
    <n v="0"/>
    <n v="0"/>
    <n v="1"/>
    <n v="1"/>
    <n v="0"/>
    <n v="0"/>
    <n v="0"/>
    <n v="0"/>
    <n v="2"/>
    <n v="1"/>
    <n v="2"/>
    <n v="0"/>
  </r>
  <r>
    <x v="13"/>
    <x v="3"/>
    <x v="0"/>
    <x v="2"/>
    <n v="0"/>
    <n v="0"/>
    <n v="0"/>
    <n v="0"/>
    <n v="0"/>
    <n v="0"/>
    <n v="0"/>
    <n v="0"/>
    <n v="0"/>
    <n v="0"/>
    <n v="0"/>
    <n v="0"/>
  </r>
  <r>
    <x v="13"/>
    <x v="3"/>
    <x v="0"/>
    <x v="3"/>
    <n v="0"/>
    <n v="0"/>
    <n v="0"/>
    <n v="0"/>
    <n v="0"/>
    <n v="0"/>
    <n v="0"/>
    <n v="0"/>
    <n v="0"/>
    <n v="0"/>
    <n v="0"/>
    <n v="0"/>
  </r>
  <r>
    <x v="13"/>
    <x v="3"/>
    <x v="0"/>
    <x v="4"/>
    <n v="0"/>
    <n v="0"/>
    <n v="0"/>
    <n v="0"/>
    <n v="0"/>
    <n v="0"/>
    <n v="0"/>
    <n v="0"/>
    <n v="0"/>
    <n v="0"/>
    <n v="0"/>
    <n v="0"/>
  </r>
  <r>
    <x v="13"/>
    <x v="3"/>
    <x v="0"/>
    <x v="5"/>
    <n v="0"/>
    <n v="0"/>
    <n v="0"/>
    <n v="0"/>
    <n v="0"/>
    <n v="0"/>
    <n v="0"/>
    <n v="0"/>
    <n v="0"/>
    <n v="0"/>
    <n v="0"/>
    <n v="0"/>
  </r>
  <r>
    <x v="13"/>
    <x v="3"/>
    <x v="0"/>
    <x v="6"/>
    <n v="0"/>
    <n v="0"/>
    <n v="0"/>
    <n v="0"/>
    <n v="0"/>
    <n v="0"/>
    <n v="0"/>
    <n v="0"/>
    <n v="0"/>
    <n v="0"/>
    <n v="0"/>
    <n v="0"/>
  </r>
  <r>
    <x v="13"/>
    <x v="3"/>
    <x v="0"/>
    <x v="7"/>
    <n v="0"/>
    <n v="0"/>
    <n v="0"/>
    <n v="0"/>
    <n v="0"/>
    <n v="0"/>
    <n v="0"/>
    <n v="0"/>
    <n v="0"/>
    <n v="0"/>
    <n v="0"/>
    <n v="0"/>
  </r>
  <r>
    <x v="13"/>
    <x v="3"/>
    <x v="0"/>
    <x v="8"/>
    <n v="0"/>
    <n v="0"/>
    <n v="0"/>
    <n v="0"/>
    <n v="1"/>
    <n v="0"/>
    <n v="0"/>
    <n v="1"/>
    <n v="0"/>
    <n v="0"/>
    <n v="0"/>
    <n v="0"/>
  </r>
  <r>
    <x v="13"/>
    <x v="3"/>
    <x v="0"/>
    <x v="9"/>
    <n v="0"/>
    <n v="0"/>
    <n v="0"/>
    <n v="0"/>
    <n v="0"/>
    <n v="0"/>
    <n v="0"/>
    <n v="0"/>
    <n v="0"/>
    <n v="0"/>
    <n v="0"/>
    <n v="0"/>
  </r>
  <r>
    <x v="13"/>
    <x v="3"/>
    <x v="1"/>
    <x v="10"/>
    <n v="27"/>
    <n v="16"/>
    <n v="27"/>
    <n v="19"/>
    <n v="15"/>
    <n v="40"/>
    <n v="25"/>
    <n v="37"/>
    <n v="36"/>
    <n v="36"/>
    <n v="52"/>
    <n v="55"/>
  </r>
  <r>
    <x v="13"/>
    <x v="3"/>
    <x v="1"/>
    <x v="11"/>
    <n v="0"/>
    <n v="0"/>
    <n v="0"/>
    <n v="0"/>
    <n v="0"/>
    <n v="0"/>
    <n v="0"/>
    <n v="0"/>
    <n v="0"/>
    <n v="0"/>
    <n v="0"/>
    <n v="0"/>
  </r>
  <r>
    <x v="13"/>
    <x v="3"/>
    <x v="1"/>
    <x v="12"/>
    <n v="0"/>
    <n v="0"/>
    <n v="0"/>
    <n v="0"/>
    <n v="0"/>
    <n v="0"/>
    <n v="0"/>
    <n v="0"/>
    <n v="0"/>
    <n v="0"/>
    <n v="0"/>
    <n v="0"/>
  </r>
  <r>
    <x v="13"/>
    <x v="3"/>
    <x v="1"/>
    <x v="13"/>
    <n v="0"/>
    <n v="0"/>
    <n v="0"/>
    <n v="0"/>
    <n v="0"/>
    <n v="0"/>
    <n v="0"/>
    <n v="0"/>
    <n v="0"/>
    <n v="0"/>
    <n v="0"/>
    <n v="0"/>
  </r>
  <r>
    <x v="13"/>
    <x v="3"/>
    <x v="1"/>
    <x v="14"/>
    <n v="0"/>
    <n v="0"/>
    <n v="0"/>
    <n v="0"/>
    <n v="0"/>
    <n v="0"/>
    <n v="0"/>
    <n v="0"/>
    <n v="0"/>
    <n v="0"/>
    <n v="0"/>
    <n v="1"/>
  </r>
  <r>
    <x v="13"/>
    <x v="3"/>
    <x v="1"/>
    <x v="15"/>
    <n v="0"/>
    <n v="0"/>
    <n v="0"/>
    <n v="0"/>
    <n v="0"/>
    <n v="0"/>
    <n v="0"/>
    <n v="0"/>
    <n v="0"/>
    <n v="0"/>
    <n v="0"/>
    <n v="0"/>
  </r>
  <r>
    <x v="13"/>
    <x v="3"/>
    <x v="1"/>
    <x v="16"/>
    <n v="0"/>
    <n v="0"/>
    <n v="0"/>
    <n v="0"/>
    <n v="0"/>
    <n v="1"/>
    <n v="0"/>
    <n v="0"/>
    <n v="0"/>
    <n v="0"/>
    <n v="0"/>
    <n v="0"/>
  </r>
  <r>
    <x v="13"/>
    <x v="3"/>
    <x v="1"/>
    <x v="17"/>
    <n v="0"/>
    <n v="0"/>
    <n v="0"/>
    <n v="0"/>
    <n v="0"/>
    <n v="0"/>
    <n v="0"/>
    <n v="0"/>
    <n v="0"/>
    <n v="0"/>
    <n v="0"/>
    <n v="0"/>
  </r>
  <r>
    <x v="13"/>
    <x v="3"/>
    <x v="1"/>
    <x v="18"/>
    <n v="9"/>
    <n v="0"/>
    <n v="0"/>
    <n v="0"/>
    <n v="0"/>
    <n v="0"/>
    <n v="0"/>
    <n v="0"/>
    <n v="0"/>
    <n v="4"/>
    <n v="0"/>
    <n v="0"/>
  </r>
  <r>
    <x v="13"/>
    <x v="3"/>
    <x v="1"/>
    <x v="19"/>
    <n v="0"/>
    <n v="0"/>
    <n v="0"/>
    <n v="0"/>
    <n v="0"/>
    <n v="0"/>
    <n v="0"/>
    <n v="0"/>
    <n v="0"/>
    <n v="0"/>
    <n v="0"/>
    <n v="0"/>
  </r>
  <r>
    <x v="14"/>
    <x v="3"/>
    <x v="0"/>
    <x v="0"/>
    <n v="3"/>
    <n v="3"/>
    <n v="11"/>
    <n v="4"/>
    <n v="9"/>
    <n v="11"/>
    <n v="3"/>
    <n v="4"/>
    <n v="3"/>
    <n v="1"/>
    <n v="5"/>
    <n v="3"/>
  </r>
  <r>
    <x v="14"/>
    <x v="3"/>
    <x v="0"/>
    <x v="1"/>
    <n v="1"/>
    <n v="0"/>
    <n v="0"/>
    <n v="0"/>
    <n v="0"/>
    <n v="0"/>
    <n v="2"/>
    <n v="1"/>
    <n v="0"/>
    <n v="0"/>
    <n v="0"/>
    <n v="0"/>
  </r>
  <r>
    <x v="14"/>
    <x v="3"/>
    <x v="0"/>
    <x v="2"/>
    <n v="0"/>
    <n v="0"/>
    <n v="0"/>
    <n v="0"/>
    <n v="0"/>
    <n v="0"/>
    <n v="0"/>
    <n v="0"/>
    <n v="0"/>
    <n v="0"/>
    <n v="0"/>
    <n v="0"/>
  </r>
  <r>
    <x v="14"/>
    <x v="3"/>
    <x v="0"/>
    <x v="3"/>
    <n v="0"/>
    <n v="0"/>
    <n v="0"/>
    <n v="0"/>
    <n v="0"/>
    <n v="0"/>
    <n v="0"/>
    <n v="0"/>
    <n v="0"/>
    <n v="0"/>
    <n v="0"/>
    <n v="0"/>
  </r>
  <r>
    <x v="14"/>
    <x v="3"/>
    <x v="0"/>
    <x v="4"/>
    <n v="0"/>
    <n v="0"/>
    <n v="0"/>
    <n v="0"/>
    <n v="0"/>
    <n v="0"/>
    <n v="0"/>
    <n v="0"/>
    <n v="0"/>
    <n v="0"/>
    <n v="0"/>
    <n v="0"/>
  </r>
  <r>
    <x v="14"/>
    <x v="3"/>
    <x v="0"/>
    <x v="5"/>
    <n v="0"/>
    <n v="0"/>
    <n v="0"/>
    <n v="0"/>
    <n v="0"/>
    <n v="0"/>
    <n v="0"/>
    <n v="0"/>
    <n v="0"/>
    <n v="0"/>
    <n v="0"/>
    <n v="0"/>
  </r>
  <r>
    <x v="14"/>
    <x v="3"/>
    <x v="0"/>
    <x v="6"/>
    <n v="0"/>
    <n v="0"/>
    <n v="0"/>
    <n v="0"/>
    <n v="0"/>
    <n v="0"/>
    <n v="0"/>
    <n v="3"/>
    <n v="0"/>
    <n v="0"/>
    <n v="0"/>
    <n v="0"/>
  </r>
  <r>
    <x v="14"/>
    <x v="3"/>
    <x v="0"/>
    <x v="7"/>
    <n v="0"/>
    <n v="0"/>
    <n v="0"/>
    <n v="0"/>
    <n v="0"/>
    <n v="0"/>
    <n v="0"/>
    <n v="0"/>
    <n v="0"/>
    <n v="0"/>
    <n v="0"/>
    <n v="1"/>
  </r>
  <r>
    <x v="14"/>
    <x v="3"/>
    <x v="0"/>
    <x v="8"/>
    <n v="0"/>
    <n v="0"/>
    <n v="0"/>
    <n v="0"/>
    <n v="0"/>
    <n v="0"/>
    <n v="0"/>
    <n v="0"/>
    <n v="0"/>
    <n v="0"/>
    <n v="0"/>
    <n v="1"/>
  </r>
  <r>
    <x v="14"/>
    <x v="3"/>
    <x v="0"/>
    <x v="9"/>
    <n v="0"/>
    <n v="0"/>
    <n v="0"/>
    <n v="0"/>
    <n v="0"/>
    <n v="0"/>
    <n v="0"/>
    <n v="0"/>
    <n v="0"/>
    <n v="0"/>
    <n v="0"/>
    <n v="0"/>
  </r>
  <r>
    <x v="14"/>
    <x v="3"/>
    <x v="1"/>
    <x v="10"/>
    <n v="8"/>
    <n v="10"/>
    <n v="21"/>
    <n v="7"/>
    <n v="14"/>
    <n v="8"/>
    <n v="5"/>
    <n v="9"/>
    <n v="4"/>
    <n v="7"/>
    <n v="4"/>
    <n v="8"/>
  </r>
  <r>
    <x v="14"/>
    <x v="3"/>
    <x v="1"/>
    <x v="11"/>
    <n v="0"/>
    <n v="0"/>
    <n v="0"/>
    <n v="0"/>
    <n v="0"/>
    <n v="0"/>
    <n v="0"/>
    <n v="0"/>
    <n v="0"/>
    <n v="0"/>
    <n v="0"/>
    <n v="0"/>
  </r>
  <r>
    <x v="14"/>
    <x v="3"/>
    <x v="1"/>
    <x v="12"/>
    <n v="0"/>
    <n v="0"/>
    <n v="0"/>
    <n v="0"/>
    <n v="0"/>
    <n v="0"/>
    <n v="0"/>
    <n v="0"/>
    <n v="0"/>
    <n v="0"/>
    <n v="0"/>
    <n v="0"/>
  </r>
  <r>
    <x v="14"/>
    <x v="3"/>
    <x v="1"/>
    <x v="13"/>
    <n v="0"/>
    <n v="0"/>
    <n v="0"/>
    <n v="0"/>
    <n v="0"/>
    <n v="0"/>
    <n v="0"/>
    <n v="0"/>
    <n v="0"/>
    <n v="0"/>
    <n v="0"/>
    <n v="0"/>
  </r>
  <r>
    <x v="14"/>
    <x v="3"/>
    <x v="1"/>
    <x v="14"/>
    <n v="0"/>
    <n v="0"/>
    <n v="0"/>
    <n v="0"/>
    <n v="0"/>
    <n v="0"/>
    <n v="0"/>
    <n v="0"/>
    <n v="0"/>
    <n v="2"/>
    <n v="0"/>
    <n v="1"/>
  </r>
  <r>
    <x v="14"/>
    <x v="3"/>
    <x v="1"/>
    <x v="15"/>
    <n v="0"/>
    <n v="0"/>
    <n v="0"/>
    <n v="0"/>
    <n v="0"/>
    <n v="0"/>
    <n v="0"/>
    <n v="0"/>
    <n v="0"/>
    <n v="0"/>
    <n v="0"/>
    <n v="0"/>
  </r>
  <r>
    <x v="14"/>
    <x v="3"/>
    <x v="1"/>
    <x v="16"/>
    <n v="0"/>
    <n v="0"/>
    <n v="0"/>
    <n v="3"/>
    <n v="2"/>
    <n v="2"/>
    <n v="2"/>
    <n v="0"/>
    <n v="1"/>
    <n v="0"/>
    <n v="1"/>
    <n v="1"/>
  </r>
  <r>
    <x v="14"/>
    <x v="3"/>
    <x v="1"/>
    <x v="17"/>
    <n v="0"/>
    <n v="0"/>
    <n v="0"/>
    <n v="0"/>
    <n v="0"/>
    <n v="0"/>
    <n v="0"/>
    <n v="0"/>
    <n v="0"/>
    <n v="0"/>
    <n v="0"/>
    <n v="0"/>
  </r>
  <r>
    <x v="14"/>
    <x v="3"/>
    <x v="1"/>
    <x v="18"/>
    <n v="2"/>
    <n v="0"/>
    <n v="1"/>
    <n v="0"/>
    <n v="0"/>
    <n v="0"/>
    <n v="0"/>
    <n v="0"/>
    <n v="0"/>
    <n v="0"/>
    <n v="1"/>
    <n v="1"/>
  </r>
  <r>
    <x v="14"/>
    <x v="3"/>
    <x v="1"/>
    <x v="19"/>
    <n v="0"/>
    <n v="0"/>
    <n v="0"/>
    <n v="0"/>
    <n v="0"/>
    <n v="0"/>
    <n v="0"/>
    <n v="0"/>
    <n v="0"/>
    <n v="0"/>
    <n v="0"/>
    <n v="0"/>
  </r>
  <r>
    <x v="15"/>
    <x v="1"/>
    <x v="0"/>
    <x v="0"/>
    <n v="0"/>
    <n v="0"/>
    <n v="0"/>
    <n v="0"/>
    <n v="0"/>
    <n v="0"/>
    <n v="14"/>
    <n v="0"/>
    <n v="2"/>
    <n v="3"/>
    <n v="1"/>
    <n v="3"/>
  </r>
  <r>
    <x v="15"/>
    <x v="1"/>
    <x v="0"/>
    <x v="1"/>
    <n v="0"/>
    <n v="0"/>
    <n v="0"/>
    <n v="0"/>
    <n v="0"/>
    <n v="0"/>
    <n v="0"/>
    <n v="0"/>
    <n v="0"/>
    <n v="2"/>
    <n v="1"/>
    <n v="1"/>
  </r>
  <r>
    <x v="15"/>
    <x v="1"/>
    <x v="0"/>
    <x v="2"/>
    <n v="0"/>
    <n v="0"/>
    <n v="0"/>
    <n v="0"/>
    <n v="0"/>
    <n v="0"/>
    <n v="0"/>
    <n v="0"/>
    <n v="0"/>
    <n v="0"/>
    <n v="0"/>
    <n v="0"/>
  </r>
  <r>
    <x v="15"/>
    <x v="1"/>
    <x v="0"/>
    <x v="3"/>
    <n v="0"/>
    <n v="0"/>
    <n v="0"/>
    <n v="0"/>
    <n v="0"/>
    <n v="0"/>
    <n v="0"/>
    <n v="0"/>
    <n v="2"/>
    <n v="0"/>
    <n v="1"/>
    <n v="0"/>
  </r>
  <r>
    <x v="15"/>
    <x v="1"/>
    <x v="0"/>
    <x v="4"/>
    <n v="0"/>
    <n v="0"/>
    <n v="0"/>
    <n v="0"/>
    <n v="0"/>
    <n v="0"/>
    <n v="0"/>
    <n v="0"/>
    <n v="0"/>
    <n v="0"/>
    <n v="0"/>
    <n v="0"/>
  </r>
  <r>
    <x v="15"/>
    <x v="1"/>
    <x v="0"/>
    <x v="5"/>
    <n v="0"/>
    <n v="0"/>
    <n v="0"/>
    <n v="0"/>
    <n v="0"/>
    <n v="0"/>
    <n v="0"/>
    <n v="0"/>
    <n v="0"/>
    <n v="0"/>
    <n v="0"/>
    <n v="0"/>
  </r>
  <r>
    <x v="15"/>
    <x v="1"/>
    <x v="0"/>
    <x v="6"/>
    <n v="0"/>
    <n v="0"/>
    <n v="0"/>
    <n v="0"/>
    <n v="0"/>
    <n v="0"/>
    <n v="0"/>
    <n v="1"/>
    <n v="0"/>
    <n v="0"/>
    <n v="0"/>
    <n v="0"/>
  </r>
  <r>
    <x v="15"/>
    <x v="1"/>
    <x v="0"/>
    <x v="7"/>
    <n v="0"/>
    <n v="0"/>
    <n v="0"/>
    <n v="0"/>
    <n v="0"/>
    <n v="0"/>
    <n v="0"/>
    <n v="0"/>
    <n v="0"/>
    <n v="0"/>
    <n v="0"/>
    <n v="0"/>
  </r>
  <r>
    <x v="15"/>
    <x v="1"/>
    <x v="0"/>
    <x v="8"/>
    <n v="0"/>
    <n v="0"/>
    <n v="0"/>
    <n v="0"/>
    <n v="0"/>
    <n v="0"/>
    <n v="0"/>
    <n v="0"/>
    <n v="1"/>
    <n v="0"/>
    <n v="0"/>
    <n v="0"/>
  </r>
  <r>
    <x v="15"/>
    <x v="1"/>
    <x v="0"/>
    <x v="9"/>
    <n v="0"/>
    <n v="0"/>
    <n v="0"/>
    <n v="0"/>
    <n v="0"/>
    <n v="0"/>
    <n v="0"/>
    <n v="0"/>
    <n v="0"/>
    <n v="0"/>
    <n v="0"/>
    <n v="0"/>
  </r>
  <r>
    <x v="15"/>
    <x v="1"/>
    <x v="1"/>
    <x v="10"/>
    <n v="0"/>
    <n v="0"/>
    <n v="0"/>
    <n v="0"/>
    <n v="0"/>
    <n v="0"/>
    <n v="3"/>
    <n v="7"/>
    <n v="3"/>
    <n v="8"/>
    <n v="7"/>
    <n v="8"/>
  </r>
  <r>
    <x v="15"/>
    <x v="1"/>
    <x v="1"/>
    <x v="11"/>
    <n v="0"/>
    <n v="0"/>
    <n v="0"/>
    <n v="0"/>
    <n v="0"/>
    <n v="0"/>
    <n v="0"/>
    <n v="0"/>
    <n v="0"/>
    <n v="0"/>
    <n v="0"/>
    <n v="0"/>
  </r>
  <r>
    <x v="15"/>
    <x v="1"/>
    <x v="1"/>
    <x v="12"/>
    <n v="0"/>
    <n v="0"/>
    <n v="0"/>
    <n v="0"/>
    <n v="0"/>
    <n v="0"/>
    <n v="0"/>
    <n v="0"/>
    <n v="0"/>
    <n v="0"/>
    <n v="0"/>
    <n v="0"/>
  </r>
  <r>
    <x v="15"/>
    <x v="1"/>
    <x v="1"/>
    <x v="13"/>
    <n v="0"/>
    <n v="0"/>
    <n v="0"/>
    <n v="0"/>
    <n v="0"/>
    <n v="0"/>
    <n v="0"/>
    <n v="0"/>
    <n v="0"/>
    <n v="0"/>
    <n v="0"/>
    <n v="0"/>
  </r>
  <r>
    <x v="15"/>
    <x v="1"/>
    <x v="1"/>
    <x v="14"/>
    <n v="0"/>
    <n v="0"/>
    <n v="0"/>
    <n v="0"/>
    <n v="0"/>
    <n v="0"/>
    <n v="0"/>
    <n v="0"/>
    <n v="0"/>
    <n v="0"/>
    <n v="0"/>
    <n v="0"/>
  </r>
  <r>
    <x v="15"/>
    <x v="1"/>
    <x v="1"/>
    <x v="15"/>
    <n v="0"/>
    <n v="0"/>
    <n v="0"/>
    <n v="0"/>
    <n v="0"/>
    <n v="0"/>
    <n v="0"/>
    <n v="0"/>
    <n v="0"/>
    <n v="0"/>
    <n v="0"/>
    <n v="0"/>
  </r>
  <r>
    <x v="15"/>
    <x v="1"/>
    <x v="1"/>
    <x v="16"/>
    <n v="0"/>
    <n v="0"/>
    <n v="0"/>
    <n v="0"/>
    <n v="0"/>
    <n v="0"/>
    <n v="0"/>
    <n v="0"/>
    <n v="0"/>
    <n v="0"/>
    <n v="0"/>
    <n v="1"/>
  </r>
  <r>
    <x v="15"/>
    <x v="1"/>
    <x v="1"/>
    <x v="17"/>
    <n v="0"/>
    <n v="0"/>
    <n v="0"/>
    <n v="0"/>
    <n v="0"/>
    <n v="0"/>
    <n v="0"/>
    <n v="0"/>
    <n v="0"/>
    <n v="0"/>
    <n v="0"/>
    <n v="0"/>
  </r>
  <r>
    <x v="15"/>
    <x v="1"/>
    <x v="1"/>
    <x v="18"/>
    <n v="0"/>
    <n v="0"/>
    <n v="0"/>
    <n v="0"/>
    <n v="0"/>
    <n v="0"/>
    <n v="0"/>
    <n v="0"/>
    <n v="0"/>
    <n v="0"/>
    <n v="1"/>
    <n v="1"/>
  </r>
  <r>
    <x v="15"/>
    <x v="1"/>
    <x v="1"/>
    <x v="19"/>
    <n v="0"/>
    <n v="0"/>
    <n v="0"/>
    <n v="0"/>
    <n v="0"/>
    <n v="0"/>
    <n v="0"/>
    <n v="0"/>
    <n v="0"/>
    <n v="0"/>
    <n v="0"/>
    <n v="0"/>
  </r>
  <r>
    <x v="16"/>
    <x v="1"/>
    <x v="0"/>
    <x v="0"/>
    <n v="3"/>
    <n v="7"/>
    <n v="6"/>
    <n v="0"/>
    <n v="1"/>
    <n v="0"/>
    <n v="9"/>
    <n v="0"/>
    <n v="0"/>
    <n v="1"/>
    <n v="1"/>
    <n v="1"/>
  </r>
  <r>
    <x v="16"/>
    <x v="1"/>
    <x v="0"/>
    <x v="1"/>
    <n v="0"/>
    <n v="0"/>
    <n v="0"/>
    <n v="1"/>
    <n v="2"/>
    <n v="2"/>
    <n v="1"/>
    <n v="2"/>
    <n v="5"/>
    <n v="4"/>
    <n v="7"/>
    <n v="4"/>
  </r>
  <r>
    <x v="16"/>
    <x v="1"/>
    <x v="0"/>
    <x v="2"/>
    <n v="0"/>
    <n v="0"/>
    <n v="0"/>
    <n v="0"/>
    <n v="0"/>
    <n v="0"/>
    <n v="0"/>
    <n v="0"/>
    <n v="0"/>
    <n v="0"/>
    <n v="0"/>
    <n v="0"/>
  </r>
  <r>
    <x v="16"/>
    <x v="1"/>
    <x v="0"/>
    <x v="3"/>
    <n v="0"/>
    <n v="0"/>
    <n v="0"/>
    <n v="0"/>
    <n v="0"/>
    <n v="0"/>
    <n v="0"/>
    <n v="0"/>
    <n v="0"/>
    <n v="0"/>
    <n v="0"/>
    <n v="0"/>
  </r>
  <r>
    <x v="16"/>
    <x v="1"/>
    <x v="0"/>
    <x v="4"/>
    <n v="0"/>
    <n v="0"/>
    <n v="0"/>
    <n v="0"/>
    <n v="0"/>
    <n v="0"/>
    <n v="0"/>
    <n v="0"/>
    <n v="0"/>
    <n v="0"/>
    <n v="0"/>
    <n v="0"/>
  </r>
  <r>
    <x v="16"/>
    <x v="1"/>
    <x v="0"/>
    <x v="5"/>
    <n v="0"/>
    <n v="0"/>
    <n v="0"/>
    <n v="0"/>
    <n v="0"/>
    <n v="0"/>
    <n v="0"/>
    <n v="0"/>
    <n v="0"/>
    <n v="0"/>
    <n v="0"/>
    <n v="0"/>
  </r>
  <r>
    <x v="16"/>
    <x v="1"/>
    <x v="0"/>
    <x v="6"/>
    <n v="0"/>
    <n v="0"/>
    <n v="0"/>
    <n v="0"/>
    <n v="0"/>
    <n v="2"/>
    <n v="0"/>
    <n v="0"/>
    <n v="0"/>
    <n v="0"/>
    <n v="0"/>
    <n v="0"/>
  </r>
  <r>
    <x v="16"/>
    <x v="1"/>
    <x v="0"/>
    <x v="7"/>
    <n v="0"/>
    <n v="0"/>
    <n v="0"/>
    <n v="0"/>
    <n v="0"/>
    <n v="0"/>
    <n v="0"/>
    <n v="1"/>
    <n v="0"/>
    <n v="0"/>
    <n v="0"/>
    <n v="0"/>
  </r>
  <r>
    <x v="16"/>
    <x v="1"/>
    <x v="0"/>
    <x v="8"/>
    <n v="0"/>
    <n v="0"/>
    <n v="1"/>
    <n v="0"/>
    <n v="0"/>
    <n v="0"/>
    <n v="0"/>
    <n v="1"/>
    <n v="0"/>
    <n v="0"/>
    <n v="0"/>
    <n v="0"/>
  </r>
  <r>
    <x v="16"/>
    <x v="1"/>
    <x v="0"/>
    <x v="9"/>
    <n v="0"/>
    <n v="0"/>
    <n v="0"/>
    <n v="0"/>
    <n v="0"/>
    <n v="0"/>
    <n v="0"/>
    <n v="0"/>
    <n v="0"/>
    <n v="0"/>
    <n v="0"/>
    <n v="0"/>
  </r>
  <r>
    <x v="16"/>
    <x v="1"/>
    <x v="1"/>
    <x v="10"/>
    <n v="6"/>
    <n v="7"/>
    <n v="4"/>
    <n v="9"/>
    <n v="2"/>
    <n v="0"/>
    <n v="3"/>
    <n v="4"/>
    <n v="5"/>
    <n v="15"/>
    <n v="7"/>
    <n v="8"/>
  </r>
  <r>
    <x v="16"/>
    <x v="1"/>
    <x v="1"/>
    <x v="11"/>
    <n v="0"/>
    <n v="0"/>
    <n v="0"/>
    <n v="0"/>
    <n v="0"/>
    <n v="0"/>
    <n v="0"/>
    <n v="0"/>
    <n v="0"/>
    <n v="0"/>
    <n v="0"/>
    <n v="0"/>
  </r>
  <r>
    <x v="16"/>
    <x v="1"/>
    <x v="1"/>
    <x v="12"/>
    <n v="0"/>
    <n v="0"/>
    <n v="0"/>
    <n v="0"/>
    <n v="0"/>
    <n v="0"/>
    <n v="0"/>
    <n v="0"/>
    <n v="0"/>
    <n v="0"/>
    <n v="0"/>
    <n v="0"/>
  </r>
  <r>
    <x v="16"/>
    <x v="1"/>
    <x v="1"/>
    <x v="13"/>
    <n v="0"/>
    <n v="0"/>
    <n v="0"/>
    <n v="0"/>
    <n v="0"/>
    <n v="0"/>
    <n v="0"/>
    <n v="0"/>
    <n v="0"/>
    <n v="0"/>
    <n v="0"/>
    <n v="0"/>
  </r>
  <r>
    <x v="16"/>
    <x v="1"/>
    <x v="1"/>
    <x v="14"/>
    <n v="0"/>
    <n v="1"/>
    <n v="0"/>
    <n v="0"/>
    <n v="0"/>
    <n v="0"/>
    <n v="0"/>
    <n v="0"/>
    <n v="0"/>
    <n v="0"/>
    <n v="0"/>
    <n v="1"/>
  </r>
  <r>
    <x v="16"/>
    <x v="1"/>
    <x v="1"/>
    <x v="15"/>
    <n v="0"/>
    <n v="0"/>
    <n v="0"/>
    <n v="0"/>
    <n v="0"/>
    <n v="0"/>
    <n v="0"/>
    <n v="0"/>
    <n v="0"/>
    <n v="0"/>
    <n v="0"/>
    <n v="0"/>
  </r>
  <r>
    <x v="16"/>
    <x v="1"/>
    <x v="1"/>
    <x v="16"/>
    <n v="0"/>
    <n v="0"/>
    <n v="0"/>
    <n v="0"/>
    <n v="0"/>
    <n v="0"/>
    <n v="0"/>
    <n v="0"/>
    <n v="0"/>
    <n v="0"/>
    <n v="4"/>
    <n v="0"/>
  </r>
  <r>
    <x v="16"/>
    <x v="1"/>
    <x v="1"/>
    <x v="17"/>
    <n v="0"/>
    <n v="0"/>
    <n v="0"/>
    <n v="0"/>
    <n v="0"/>
    <n v="0"/>
    <n v="0"/>
    <n v="0"/>
    <n v="0"/>
    <n v="0"/>
    <n v="0"/>
    <n v="0"/>
  </r>
  <r>
    <x v="16"/>
    <x v="1"/>
    <x v="1"/>
    <x v="18"/>
    <n v="3"/>
    <n v="0"/>
    <n v="0"/>
    <n v="0"/>
    <n v="1"/>
    <n v="0"/>
    <n v="0"/>
    <n v="0"/>
    <n v="1"/>
    <n v="0"/>
    <n v="3"/>
    <n v="3"/>
  </r>
  <r>
    <x v="16"/>
    <x v="1"/>
    <x v="1"/>
    <x v="19"/>
    <n v="0"/>
    <n v="0"/>
    <n v="0"/>
    <n v="0"/>
    <n v="0"/>
    <n v="0"/>
    <n v="0"/>
    <n v="0"/>
    <n v="0"/>
    <n v="0"/>
    <n v="0"/>
    <n v="0"/>
  </r>
  <r>
    <x v="17"/>
    <x v="3"/>
    <x v="0"/>
    <x v="0"/>
    <n v="14"/>
    <n v="5"/>
    <n v="17"/>
    <n v="6"/>
    <n v="6"/>
    <n v="7"/>
    <n v="12"/>
    <n v="1"/>
    <n v="4"/>
    <n v="9"/>
    <n v="7"/>
    <n v="8"/>
  </r>
  <r>
    <x v="17"/>
    <x v="3"/>
    <x v="0"/>
    <x v="1"/>
    <n v="0"/>
    <n v="1"/>
    <n v="0"/>
    <n v="0"/>
    <n v="0"/>
    <n v="1"/>
    <n v="5"/>
    <n v="2"/>
    <n v="0"/>
    <n v="1"/>
    <n v="0"/>
    <n v="1"/>
  </r>
  <r>
    <x v="17"/>
    <x v="3"/>
    <x v="0"/>
    <x v="2"/>
    <n v="0"/>
    <n v="0"/>
    <n v="0"/>
    <n v="0"/>
    <n v="0"/>
    <n v="0"/>
    <n v="0"/>
    <n v="0"/>
    <n v="0"/>
    <n v="0"/>
    <n v="0"/>
    <n v="0"/>
  </r>
  <r>
    <x v="17"/>
    <x v="3"/>
    <x v="0"/>
    <x v="3"/>
    <n v="0"/>
    <n v="0"/>
    <n v="0"/>
    <n v="0"/>
    <n v="0"/>
    <n v="0"/>
    <n v="0"/>
    <n v="0"/>
    <n v="0"/>
    <n v="1"/>
    <n v="0"/>
    <n v="0"/>
  </r>
  <r>
    <x v="17"/>
    <x v="3"/>
    <x v="0"/>
    <x v="4"/>
    <n v="0"/>
    <n v="0"/>
    <n v="0"/>
    <n v="0"/>
    <n v="0"/>
    <n v="0"/>
    <n v="0"/>
    <n v="0"/>
    <n v="0"/>
    <n v="0"/>
    <n v="0"/>
    <n v="0"/>
  </r>
  <r>
    <x v="17"/>
    <x v="3"/>
    <x v="0"/>
    <x v="5"/>
    <n v="0"/>
    <n v="0"/>
    <n v="0"/>
    <n v="0"/>
    <n v="0"/>
    <n v="0"/>
    <n v="0"/>
    <n v="0"/>
    <n v="0"/>
    <n v="0"/>
    <n v="0"/>
    <n v="0"/>
  </r>
  <r>
    <x v="17"/>
    <x v="3"/>
    <x v="0"/>
    <x v="6"/>
    <n v="0"/>
    <n v="0"/>
    <n v="1"/>
    <n v="0"/>
    <n v="0"/>
    <n v="0"/>
    <n v="0"/>
    <n v="0"/>
    <n v="0"/>
    <n v="0"/>
    <n v="1"/>
    <n v="1"/>
  </r>
  <r>
    <x v="17"/>
    <x v="3"/>
    <x v="0"/>
    <x v="7"/>
    <n v="0"/>
    <n v="0"/>
    <n v="0"/>
    <n v="0"/>
    <n v="0"/>
    <n v="0"/>
    <n v="0"/>
    <n v="0"/>
    <n v="0"/>
    <n v="0"/>
    <n v="1"/>
    <n v="0"/>
  </r>
  <r>
    <x v="17"/>
    <x v="3"/>
    <x v="0"/>
    <x v="8"/>
    <n v="0"/>
    <n v="0"/>
    <n v="0"/>
    <n v="0"/>
    <n v="0"/>
    <n v="0"/>
    <n v="1"/>
    <n v="1"/>
    <n v="0"/>
    <n v="2"/>
    <n v="0"/>
    <n v="1"/>
  </r>
  <r>
    <x v="17"/>
    <x v="3"/>
    <x v="0"/>
    <x v="9"/>
    <n v="0"/>
    <n v="0"/>
    <n v="0"/>
    <n v="0"/>
    <n v="0"/>
    <n v="0"/>
    <n v="0"/>
    <n v="0"/>
    <n v="0"/>
    <n v="0"/>
    <n v="0"/>
    <n v="0"/>
  </r>
  <r>
    <x v="17"/>
    <x v="3"/>
    <x v="1"/>
    <x v="10"/>
    <n v="8"/>
    <n v="9"/>
    <n v="11"/>
    <n v="12"/>
    <n v="14"/>
    <n v="12"/>
    <n v="4"/>
    <n v="12"/>
    <n v="14"/>
    <n v="10"/>
    <n v="17"/>
    <n v="16"/>
  </r>
  <r>
    <x v="17"/>
    <x v="3"/>
    <x v="1"/>
    <x v="11"/>
    <n v="0"/>
    <n v="0"/>
    <n v="0"/>
    <n v="0"/>
    <n v="0"/>
    <n v="0"/>
    <n v="0"/>
    <n v="0"/>
    <n v="0"/>
    <n v="0"/>
    <n v="0"/>
    <n v="0"/>
  </r>
  <r>
    <x v="17"/>
    <x v="3"/>
    <x v="1"/>
    <x v="12"/>
    <n v="0"/>
    <n v="0"/>
    <n v="0"/>
    <n v="0"/>
    <n v="0"/>
    <n v="0"/>
    <n v="0"/>
    <n v="0"/>
    <n v="0"/>
    <n v="0"/>
    <n v="0"/>
    <n v="0"/>
  </r>
  <r>
    <x v="17"/>
    <x v="3"/>
    <x v="1"/>
    <x v="13"/>
    <n v="0"/>
    <n v="0"/>
    <n v="0"/>
    <n v="0"/>
    <n v="0"/>
    <n v="0"/>
    <n v="0"/>
    <n v="0"/>
    <n v="0"/>
    <n v="0"/>
    <n v="0"/>
    <n v="0"/>
  </r>
  <r>
    <x v="17"/>
    <x v="3"/>
    <x v="1"/>
    <x v="14"/>
    <n v="0"/>
    <n v="0"/>
    <n v="0"/>
    <n v="0"/>
    <n v="0"/>
    <n v="0"/>
    <n v="2"/>
    <n v="0"/>
    <n v="0"/>
    <n v="0"/>
    <n v="3"/>
    <n v="0"/>
  </r>
  <r>
    <x v="17"/>
    <x v="3"/>
    <x v="1"/>
    <x v="15"/>
    <n v="0"/>
    <n v="0"/>
    <n v="0"/>
    <n v="0"/>
    <n v="0"/>
    <n v="0"/>
    <n v="0"/>
    <n v="0"/>
    <n v="0"/>
    <n v="0"/>
    <n v="0"/>
    <n v="0"/>
  </r>
  <r>
    <x v="17"/>
    <x v="3"/>
    <x v="1"/>
    <x v="16"/>
    <n v="0"/>
    <n v="0"/>
    <n v="0"/>
    <n v="1"/>
    <n v="0"/>
    <n v="0"/>
    <n v="0"/>
    <n v="6"/>
    <n v="5"/>
    <n v="10"/>
    <n v="18"/>
    <n v="7"/>
  </r>
  <r>
    <x v="17"/>
    <x v="3"/>
    <x v="1"/>
    <x v="17"/>
    <n v="0"/>
    <n v="0"/>
    <n v="0"/>
    <n v="0"/>
    <n v="0"/>
    <n v="0"/>
    <n v="0"/>
    <n v="0"/>
    <n v="0"/>
    <n v="0"/>
    <n v="0"/>
    <n v="0"/>
  </r>
  <r>
    <x v="17"/>
    <x v="3"/>
    <x v="1"/>
    <x v="18"/>
    <n v="15"/>
    <n v="1"/>
    <n v="1"/>
    <n v="3"/>
    <n v="0"/>
    <n v="0"/>
    <n v="0"/>
    <n v="1"/>
    <n v="2"/>
    <n v="6"/>
    <n v="4"/>
    <n v="4"/>
  </r>
  <r>
    <x v="17"/>
    <x v="3"/>
    <x v="1"/>
    <x v="19"/>
    <n v="0"/>
    <n v="0"/>
    <n v="0"/>
    <n v="0"/>
    <n v="0"/>
    <n v="0"/>
    <n v="0"/>
    <n v="0"/>
    <n v="0"/>
    <n v="0"/>
    <n v="0"/>
    <n v="0"/>
  </r>
  <r>
    <x v="18"/>
    <x v="0"/>
    <x v="0"/>
    <x v="0"/>
    <n v="45"/>
    <n v="26"/>
    <n v="28"/>
    <n v="51"/>
    <n v="51"/>
    <n v="80"/>
    <n v="66"/>
    <n v="62"/>
    <n v="53"/>
    <n v="56"/>
    <n v="54"/>
    <n v="82"/>
  </r>
  <r>
    <x v="18"/>
    <x v="0"/>
    <x v="0"/>
    <x v="1"/>
    <n v="6"/>
    <n v="1"/>
    <n v="0"/>
    <n v="0"/>
    <n v="0"/>
    <n v="1"/>
    <n v="0"/>
    <n v="2"/>
    <n v="3"/>
    <n v="0"/>
    <n v="1"/>
    <n v="1"/>
  </r>
  <r>
    <x v="18"/>
    <x v="0"/>
    <x v="0"/>
    <x v="2"/>
    <n v="0"/>
    <n v="0"/>
    <n v="0"/>
    <n v="0"/>
    <n v="0"/>
    <n v="0"/>
    <n v="0"/>
    <n v="0"/>
    <n v="0"/>
    <n v="0"/>
    <n v="0"/>
    <n v="0"/>
  </r>
  <r>
    <x v="18"/>
    <x v="0"/>
    <x v="0"/>
    <x v="3"/>
    <n v="0"/>
    <n v="0"/>
    <n v="0"/>
    <n v="0"/>
    <n v="0"/>
    <n v="0"/>
    <n v="0"/>
    <n v="0"/>
    <n v="0"/>
    <n v="0"/>
    <n v="0"/>
    <n v="0"/>
  </r>
  <r>
    <x v="18"/>
    <x v="0"/>
    <x v="0"/>
    <x v="4"/>
    <n v="0"/>
    <n v="0"/>
    <n v="0"/>
    <n v="0"/>
    <n v="0"/>
    <n v="0"/>
    <n v="0"/>
    <n v="0"/>
    <n v="0"/>
    <n v="0"/>
    <n v="0"/>
    <n v="0"/>
  </r>
  <r>
    <x v="18"/>
    <x v="0"/>
    <x v="0"/>
    <x v="5"/>
    <n v="0"/>
    <n v="0"/>
    <n v="0"/>
    <n v="0"/>
    <n v="0"/>
    <n v="0"/>
    <n v="0"/>
    <n v="0"/>
    <n v="0"/>
    <n v="0"/>
    <n v="0"/>
    <n v="0"/>
  </r>
  <r>
    <x v="18"/>
    <x v="0"/>
    <x v="0"/>
    <x v="6"/>
    <n v="0"/>
    <n v="0"/>
    <n v="0"/>
    <n v="0"/>
    <n v="0"/>
    <n v="3"/>
    <n v="0"/>
    <n v="0"/>
    <n v="0"/>
    <n v="1"/>
    <n v="0"/>
    <n v="0"/>
  </r>
  <r>
    <x v="18"/>
    <x v="0"/>
    <x v="0"/>
    <x v="7"/>
    <n v="1"/>
    <n v="0"/>
    <n v="0"/>
    <n v="0"/>
    <n v="0"/>
    <n v="0"/>
    <n v="0"/>
    <n v="0"/>
    <n v="0"/>
    <n v="0"/>
    <n v="0"/>
    <n v="0"/>
  </r>
  <r>
    <x v="18"/>
    <x v="0"/>
    <x v="0"/>
    <x v="8"/>
    <n v="0"/>
    <n v="0"/>
    <n v="1"/>
    <n v="0"/>
    <n v="0"/>
    <n v="0"/>
    <n v="0"/>
    <n v="0"/>
    <n v="0"/>
    <n v="0"/>
    <n v="0"/>
    <n v="0"/>
  </r>
  <r>
    <x v="18"/>
    <x v="0"/>
    <x v="0"/>
    <x v="9"/>
    <n v="0"/>
    <n v="0"/>
    <n v="0"/>
    <n v="0"/>
    <n v="0"/>
    <n v="0"/>
    <n v="0"/>
    <n v="0"/>
    <n v="0"/>
    <n v="0"/>
    <n v="0"/>
    <n v="0"/>
  </r>
  <r>
    <x v="18"/>
    <x v="0"/>
    <x v="1"/>
    <x v="10"/>
    <n v="3"/>
    <n v="5"/>
    <n v="7"/>
    <n v="2"/>
    <n v="2"/>
    <n v="2"/>
    <n v="15"/>
    <n v="1"/>
    <n v="1"/>
    <n v="5"/>
    <n v="17"/>
    <n v="2"/>
  </r>
  <r>
    <x v="18"/>
    <x v="0"/>
    <x v="1"/>
    <x v="11"/>
    <n v="0"/>
    <n v="0"/>
    <n v="0"/>
    <n v="0"/>
    <n v="0"/>
    <n v="0"/>
    <n v="0"/>
    <n v="0"/>
    <n v="0"/>
    <n v="0"/>
    <n v="0"/>
    <n v="0"/>
  </r>
  <r>
    <x v="18"/>
    <x v="0"/>
    <x v="1"/>
    <x v="12"/>
    <n v="0"/>
    <n v="0"/>
    <n v="0"/>
    <n v="0"/>
    <n v="0"/>
    <n v="0"/>
    <n v="0"/>
    <n v="0"/>
    <n v="0"/>
    <n v="0"/>
    <n v="0"/>
    <n v="0"/>
  </r>
  <r>
    <x v="18"/>
    <x v="0"/>
    <x v="1"/>
    <x v="13"/>
    <n v="0"/>
    <n v="0"/>
    <n v="0"/>
    <n v="0"/>
    <n v="0"/>
    <n v="0"/>
    <n v="0"/>
    <n v="0"/>
    <n v="0"/>
    <n v="0"/>
    <n v="0"/>
    <n v="0"/>
  </r>
  <r>
    <x v="18"/>
    <x v="0"/>
    <x v="1"/>
    <x v="14"/>
    <n v="0"/>
    <n v="0"/>
    <n v="0"/>
    <n v="0"/>
    <n v="0"/>
    <n v="0"/>
    <n v="2"/>
    <n v="0"/>
    <n v="3"/>
    <n v="0"/>
    <n v="0"/>
    <n v="0"/>
  </r>
  <r>
    <x v="18"/>
    <x v="0"/>
    <x v="1"/>
    <x v="15"/>
    <n v="0"/>
    <n v="0"/>
    <n v="0"/>
    <n v="0"/>
    <n v="0"/>
    <n v="0"/>
    <n v="0"/>
    <n v="0"/>
    <n v="0"/>
    <n v="0"/>
    <n v="0"/>
    <n v="0"/>
  </r>
  <r>
    <x v="18"/>
    <x v="0"/>
    <x v="1"/>
    <x v="16"/>
    <n v="1"/>
    <n v="0"/>
    <n v="0"/>
    <n v="0"/>
    <n v="0"/>
    <n v="0"/>
    <n v="0"/>
    <n v="1"/>
    <n v="0"/>
    <n v="0"/>
    <n v="3"/>
    <n v="0"/>
  </r>
  <r>
    <x v="18"/>
    <x v="0"/>
    <x v="1"/>
    <x v="17"/>
    <n v="0"/>
    <n v="0"/>
    <n v="0"/>
    <n v="0"/>
    <n v="0"/>
    <n v="0"/>
    <n v="0"/>
    <n v="0"/>
    <n v="0"/>
    <n v="0"/>
    <n v="0"/>
    <n v="0"/>
  </r>
  <r>
    <x v="18"/>
    <x v="0"/>
    <x v="1"/>
    <x v="18"/>
    <n v="32"/>
    <n v="1"/>
    <n v="3"/>
    <n v="12"/>
    <n v="12"/>
    <n v="39"/>
    <n v="70"/>
    <n v="32"/>
    <n v="27"/>
    <n v="24"/>
    <n v="33"/>
    <n v="77"/>
  </r>
  <r>
    <x v="18"/>
    <x v="0"/>
    <x v="1"/>
    <x v="19"/>
    <n v="0"/>
    <n v="0"/>
    <n v="0"/>
    <n v="0"/>
    <n v="0"/>
    <n v="0"/>
    <n v="0"/>
    <n v="0"/>
    <n v="0"/>
    <n v="0"/>
    <n v="0"/>
    <n v="0"/>
  </r>
  <r>
    <x v="19"/>
    <x v="1"/>
    <x v="0"/>
    <x v="0"/>
    <n v="12"/>
    <n v="1"/>
    <n v="0"/>
    <n v="2"/>
    <n v="0"/>
    <n v="0"/>
    <n v="1"/>
    <n v="1"/>
    <n v="0"/>
    <n v="1"/>
    <n v="0"/>
    <n v="2"/>
  </r>
  <r>
    <x v="19"/>
    <x v="1"/>
    <x v="0"/>
    <x v="1"/>
    <n v="0"/>
    <n v="0"/>
    <n v="0"/>
    <n v="0"/>
    <n v="1"/>
    <n v="0"/>
    <n v="0"/>
    <n v="0"/>
    <n v="0"/>
    <n v="0"/>
    <n v="0"/>
    <n v="0"/>
  </r>
  <r>
    <x v="19"/>
    <x v="1"/>
    <x v="0"/>
    <x v="2"/>
    <n v="0"/>
    <n v="0"/>
    <n v="0"/>
    <n v="0"/>
    <n v="0"/>
    <n v="0"/>
    <n v="0"/>
    <n v="0"/>
    <n v="0"/>
    <n v="0"/>
    <n v="0"/>
    <n v="0"/>
  </r>
  <r>
    <x v="19"/>
    <x v="1"/>
    <x v="0"/>
    <x v="3"/>
    <n v="0"/>
    <n v="0"/>
    <n v="0"/>
    <n v="0"/>
    <n v="0"/>
    <n v="0"/>
    <n v="0"/>
    <n v="0"/>
    <n v="0"/>
    <n v="0"/>
    <n v="0"/>
    <n v="0"/>
  </r>
  <r>
    <x v="19"/>
    <x v="1"/>
    <x v="0"/>
    <x v="4"/>
    <n v="0"/>
    <n v="0"/>
    <n v="0"/>
    <n v="0"/>
    <n v="0"/>
    <n v="0"/>
    <n v="0"/>
    <n v="0"/>
    <n v="0"/>
    <n v="0"/>
    <n v="0"/>
    <n v="0"/>
  </r>
  <r>
    <x v="19"/>
    <x v="1"/>
    <x v="0"/>
    <x v="5"/>
    <n v="0"/>
    <n v="0"/>
    <n v="0"/>
    <n v="0"/>
    <n v="0"/>
    <n v="0"/>
    <n v="0"/>
    <n v="0"/>
    <n v="0"/>
    <n v="0"/>
    <n v="0"/>
    <n v="0"/>
  </r>
  <r>
    <x v="19"/>
    <x v="1"/>
    <x v="0"/>
    <x v="6"/>
    <n v="0"/>
    <n v="0"/>
    <n v="0"/>
    <n v="0"/>
    <n v="0"/>
    <n v="0"/>
    <n v="0"/>
    <n v="0"/>
    <n v="0"/>
    <n v="0"/>
    <n v="0"/>
    <n v="0"/>
  </r>
  <r>
    <x v="19"/>
    <x v="1"/>
    <x v="0"/>
    <x v="7"/>
    <n v="0"/>
    <n v="0"/>
    <n v="0"/>
    <n v="0"/>
    <n v="0"/>
    <n v="0"/>
    <n v="0"/>
    <n v="0"/>
    <n v="0"/>
    <n v="0"/>
    <n v="6"/>
    <n v="7"/>
  </r>
  <r>
    <x v="19"/>
    <x v="1"/>
    <x v="0"/>
    <x v="8"/>
    <n v="0"/>
    <n v="0"/>
    <n v="0"/>
    <n v="0"/>
    <n v="0"/>
    <n v="0"/>
    <n v="1"/>
    <n v="1"/>
    <n v="0"/>
    <n v="0"/>
    <n v="1"/>
    <n v="0"/>
  </r>
  <r>
    <x v="19"/>
    <x v="1"/>
    <x v="0"/>
    <x v="9"/>
    <n v="0"/>
    <n v="0"/>
    <n v="0"/>
    <n v="0"/>
    <n v="0"/>
    <n v="0"/>
    <n v="0"/>
    <n v="0"/>
    <n v="0"/>
    <n v="0"/>
    <n v="0"/>
    <n v="0"/>
  </r>
  <r>
    <x v="19"/>
    <x v="1"/>
    <x v="1"/>
    <x v="10"/>
    <n v="6"/>
    <n v="1"/>
    <n v="0"/>
    <n v="7"/>
    <n v="4"/>
    <n v="10"/>
    <n v="15"/>
    <n v="15"/>
    <n v="3"/>
    <n v="2"/>
    <n v="1"/>
    <n v="8"/>
  </r>
  <r>
    <x v="19"/>
    <x v="1"/>
    <x v="1"/>
    <x v="11"/>
    <n v="0"/>
    <n v="0"/>
    <n v="0"/>
    <n v="0"/>
    <n v="0"/>
    <n v="0"/>
    <n v="0"/>
    <n v="0"/>
    <n v="0"/>
    <n v="0"/>
    <n v="0"/>
    <n v="0"/>
  </r>
  <r>
    <x v="19"/>
    <x v="1"/>
    <x v="1"/>
    <x v="12"/>
    <n v="0"/>
    <n v="0"/>
    <n v="0"/>
    <n v="0"/>
    <n v="0"/>
    <n v="0"/>
    <n v="0"/>
    <n v="0"/>
    <n v="0"/>
    <n v="0"/>
    <n v="0"/>
    <n v="0"/>
  </r>
  <r>
    <x v="19"/>
    <x v="1"/>
    <x v="1"/>
    <x v="13"/>
    <n v="0"/>
    <n v="0"/>
    <n v="0"/>
    <n v="0"/>
    <n v="0"/>
    <n v="0"/>
    <n v="0"/>
    <n v="0"/>
    <n v="0"/>
    <n v="0"/>
    <n v="0"/>
    <n v="0"/>
  </r>
  <r>
    <x v="19"/>
    <x v="1"/>
    <x v="1"/>
    <x v="14"/>
    <n v="0"/>
    <n v="0"/>
    <n v="0"/>
    <n v="0"/>
    <n v="0"/>
    <n v="0"/>
    <n v="0"/>
    <n v="0"/>
    <n v="0"/>
    <n v="0"/>
    <n v="0"/>
    <n v="0"/>
  </r>
  <r>
    <x v="19"/>
    <x v="1"/>
    <x v="1"/>
    <x v="15"/>
    <n v="0"/>
    <n v="0"/>
    <n v="0"/>
    <n v="0"/>
    <n v="0"/>
    <n v="0"/>
    <n v="0"/>
    <n v="0"/>
    <n v="0"/>
    <n v="0"/>
    <n v="0"/>
    <n v="0"/>
  </r>
  <r>
    <x v="19"/>
    <x v="1"/>
    <x v="1"/>
    <x v="16"/>
    <n v="0"/>
    <n v="0"/>
    <n v="0"/>
    <n v="0"/>
    <n v="0"/>
    <n v="0"/>
    <n v="0"/>
    <n v="0"/>
    <n v="0"/>
    <n v="0"/>
    <n v="0"/>
    <n v="0"/>
  </r>
  <r>
    <x v="19"/>
    <x v="1"/>
    <x v="1"/>
    <x v="17"/>
    <n v="0"/>
    <n v="0"/>
    <n v="0"/>
    <n v="0"/>
    <n v="0"/>
    <n v="0"/>
    <n v="0"/>
    <n v="0"/>
    <n v="0"/>
    <n v="0"/>
    <n v="0"/>
    <n v="0"/>
  </r>
  <r>
    <x v="19"/>
    <x v="1"/>
    <x v="1"/>
    <x v="18"/>
    <n v="3"/>
    <n v="0"/>
    <n v="0"/>
    <n v="0"/>
    <n v="0"/>
    <n v="0"/>
    <n v="0"/>
    <n v="0"/>
    <n v="0"/>
    <n v="1"/>
    <n v="0"/>
    <n v="2"/>
  </r>
  <r>
    <x v="19"/>
    <x v="1"/>
    <x v="1"/>
    <x v="19"/>
    <n v="0"/>
    <n v="0"/>
    <n v="0"/>
    <n v="0"/>
    <n v="0"/>
    <n v="0"/>
    <n v="0"/>
    <n v="0"/>
    <n v="0"/>
    <n v="0"/>
    <n v="0"/>
    <n v="0"/>
  </r>
  <r>
    <x v="20"/>
    <x v="1"/>
    <x v="0"/>
    <x v="0"/>
    <n v="9"/>
    <n v="3"/>
    <n v="7"/>
    <n v="0"/>
    <n v="8"/>
    <n v="23"/>
    <n v="13"/>
    <n v="12"/>
    <n v="1"/>
    <n v="5"/>
    <n v="0"/>
    <n v="4"/>
  </r>
  <r>
    <x v="20"/>
    <x v="1"/>
    <x v="0"/>
    <x v="1"/>
    <n v="0"/>
    <n v="0"/>
    <n v="0"/>
    <n v="0"/>
    <n v="0"/>
    <n v="0"/>
    <n v="0"/>
    <n v="0"/>
    <n v="0"/>
    <n v="0"/>
    <n v="3"/>
    <n v="0"/>
  </r>
  <r>
    <x v="20"/>
    <x v="1"/>
    <x v="0"/>
    <x v="2"/>
    <n v="0"/>
    <n v="0"/>
    <n v="0"/>
    <n v="0"/>
    <n v="0"/>
    <n v="0"/>
    <n v="0"/>
    <n v="0"/>
    <n v="0"/>
    <n v="0"/>
    <n v="0"/>
    <n v="0"/>
  </r>
  <r>
    <x v="20"/>
    <x v="1"/>
    <x v="0"/>
    <x v="3"/>
    <n v="0"/>
    <n v="0"/>
    <n v="0"/>
    <n v="0"/>
    <n v="0"/>
    <n v="0"/>
    <n v="0"/>
    <n v="0"/>
    <n v="0"/>
    <n v="0"/>
    <n v="0"/>
    <n v="0"/>
  </r>
  <r>
    <x v="20"/>
    <x v="1"/>
    <x v="0"/>
    <x v="4"/>
    <n v="0"/>
    <n v="0"/>
    <n v="0"/>
    <n v="0"/>
    <n v="0"/>
    <n v="0"/>
    <n v="0"/>
    <n v="0"/>
    <n v="0"/>
    <n v="0"/>
    <n v="0"/>
    <n v="0"/>
  </r>
  <r>
    <x v="20"/>
    <x v="1"/>
    <x v="0"/>
    <x v="5"/>
    <n v="0"/>
    <n v="0"/>
    <n v="0"/>
    <n v="0"/>
    <n v="0"/>
    <n v="0"/>
    <n v="0"/>
    <n v="0"/>
    <n v="0"/>
    <n v="0"/>
    <n v="0"/>
    <n v="0"/>
  </r>
  <r>
    <x v="20"/>
    <x v="1"/>
    <x v="0"/>
    <x v="6"/>
    <n v="0"/>
    <n v="0"/>
    <n v="0"/>
    <n v="1"/>
    <n v="0"/>
    <n v="0"/>
    <n v="0"/>
    <n v="0"/>
    <n v="0"/>
    <n v="0"/>
    <n v="0"/>
    <n v="0"/>
  </r>
  <r>
    <x v="20"/>
    <x v="1"/>
    <x v="0"/>
    <x v="7"/>
    <n v="0"/>
    <n v="0"/>
    <n v="0"/>
    <n v="0"/>
    <n v="0"/>
    <n v="0"/>
    <n v="0"/>
    <n v="0"/>
    <n v="0"/>
    <n v="0"/>
    <n v="0"/>
    <n v="1"/>
  </r>
  <r>
    <x v="20"/>
    <x v="1"/>
    <x v="0"/>
    <x v="8"/>
    <n v="0"/>
    <n v="0"/>
    <n v="0"/>
    <n v="0"/>
    <n v="0"/>
    <n v="0"/>
    <n v="0"/>
    <n v="0"/>
    <n v="0"/>
    <n v="0"/>
    <n v="0"/>
    <n v="0"/>
  </r>
  <r>
    <x v="20"/>
    <x v="1"/>
    <x v="0"/>
    <x v="9"/>
    <n v="0"/>
    <n v="0"/>
    <n v="0"/>
    <n v="0"/>
    <n v="0"/>
    <n v="0"/>
    <n v="0"/>
    <n v="0"/>
    <n v="0"/>
    <n v="0"/>
    <n v="0"/>
    <n v="0"/>
  </r>
  <r>
    <x v="20"/>
    <x v="1"/>
    <x v="1"/>
    <x v="10"/>
    <n v="2"/>
    <n v="9"/>
    <n v="6"/>
    <n v="10"/>
    <n v="3"/>
    <n v="10"/>
    <n v="7"/>
    <n v="11"/>
    <n v="26"/>
    <n v="21"/>
    <n v="16"/>
    <n v="14"/>
  </r>
  <r>
    <x v="20"/>
    <x v="1"/>
    <x v="1"/>
    <x v="11"/>
    <n v="0"/>
    <n v="0"/>
    <n v="0"/>
    <n v="0"/>
    <n v="0"/>
    <n v="0"/>
    <n v="0"/>
    <n v="0"/>
    <n v="0"/>
    <n v="0"/>
    <n v="0"/>
    <n v="0"/>
  </r>
  <r>
    <x v="20"/>
    <x v="1"/>
    <x v="1"/>
    <x v="12"/>
    <n v="0"/>
    <n v="0"/>
    <n v="0"/>
    <n v="0"/>
    <n v="0"/>
    <n v="0"/>
    <n v="0"/>
    <n v="0"/>
    <n v="0"/>
    <n v="0"/>
    <n v="0"/>
    <n v="0"/>
  </r>
  <r>
    <x v="20"/>
    <x v="1"/>
    <x v="1"/>
    <x v="13"/>
    <n v="0"/>
    <n v="0"/>
    <n v="0"/>
    <n v="0"/>
    <n v="0"/>
    <n v="0"/>
    <n v="0"/>
    <n v="0"/>
    <n v="0"/>
    <n v="0"/>
    <n v="0"/>
    <n v="0"/>
  </r>
  <r>
    <x v="20"/>
    <x v="1"/>
    <x v="1"/>
    <x v="14"/>
    <n v="0"/>
    <n v="0"/>
    <n v="0"/>
    <n v="0"/>
    <n v="0"/>
    <n v="0"/>
    <n v="0"/>
    <n v="0"/>
    <n v="0"/>
    <n v="0"/>
    <n v="0"/>
    <n v="0"/>
  </r>
  <r>
    <x v="20"/>
    <x v="1"/>
    <x v="1"/>
    <x v="15"/>
    <n v="0"/>
    <n v="0"/>
    <n v="0"/>
    <n v="0"/>
    <n v="0"/>
    <n v="0"/>
    <n v="0"/>
    <n v="0"/>
    <n v="0"/>
    <n v="0"/>
    <n v="0"/>
    <n v="0"/>
  </r>
  <r>
    <x v="20"/>
    <x v="1"/>
    <x v="1"/>
    <x v="16"/>
    <n v="0"/>
    <n v="0"/>
    <n v="0"/>
    <n v="0"/>
    <n v="0"/>
    <n v="0"/>
    <n v="0"/>
    <n v="0"/>
    <n v="0"/>
    <n v="0"/>
    <n v="4"/>
    <n v="2"/>
  </r>
  <r>
    <x v="20"/>
    <x v="1"/>
    <x v="1"/>
    <x v="17"/>
    <n v="0"/>
    <n v="0"/>
    <n v="0"/>
    <n v="0"/>
    <n v="0"/>
    <n v="0"/>
    <n v="0"/>
    <n v="0"/>
    <n v="0"/>
    <n v="0"/>
    <n v="0"/>
    <n v="0"/>
  </r>
  <r>
    <x v="20"/>
    <x v="1"/>
    <x v="1"/>
    <x v="18"/>
    <n v="8"/>
    <n v="0"/>
    <n v="0"/>
    <n v="0"/>
    <n v="0"/>
    <n v="0"/>
    <n v="0"/>
    <n v="0"/>
    <n v="0"/>
    <n v="0"/>
    <n v="2"/>
    <n v="0"/>
  </r>
  <r>
    <x v="20"/>
    <x v="1"/>
    <x v="1"/>
    <x v="19"/>
    <n v="0"/>
    <n v="0"/>
    <n v="0"/>
    <n v="0"/>
    <n v="0"/>
    <n v="0"/>
    <n v="0"/>
    <n v="0"/>
    <n v="0"/>
    <n v="0"/>
    <n v="0"/>
    <n v="0"/>
  </r>
  <r>
    <x v="21"/>
    <x v="3"/>
    <x v="0"/>
    <x v="0"/>
    <n v="5"/>
    <n v="9"/>
    <n v="0"/>
    <n v="2"/>
    <n v="3"/>
    <n v="2"/>
    <n v="0"/>
    <n v="15"/>
    <n v="12"/>
    <n v="7"/>
    <n v="15"/>
    <n v="23"/>
  </r>
  <r>
    <x v="21"/>
    <x v="3"/>
    <x v="0"/>
    <x v="1"/>
    <n v="1"/>
    <n v="2"/>
    <n v="0"/>
    <n v="0"/>
    <n v="0"/>
    <n v="0"/>
    <n v="1"/>
    <n v="0"/>
    <n v="0"/>
    <n v="0"/>
    <n v="0"/>
    <n v="1"/>
  </r>
  <r>
    <x v="21"/>
    <x v="3"/>
    <x v="0"/>
    <x v="2"/>
    <n v="0"/>
    <n v="0"/>
    <n v="0"/>
    <n v="0"/>
    <n v="0"/>
    <n v="0"/>
    <n v="0"/>
    <n v="0"/>
    <n v="0"/>
    <n v="0"/>
    <n v="0"/>
    <n v="0"/>
  </r>
  <r>
    <x v="21"/>
    <x v="3"/>
    <x v="0"/>
    <x v="3"/>
    <n v="0"/>
    <n v="1"/>
    <n v="0"/>
    <n v="0"/>
    <n v="0"/>
    <n v="0"/>
    <n v="0"/>
    <n v="0"/>
    <n v="0"/>
    <n v="1"/>
    <n v="1"/>
    <n v="0"/>
  </r>
  <r>
    <x v="21"/>
    <x v="3"/>
    <x v="0"/>
    <x v="4"/>
    <n v="0"/>
    <n v="0"/>
    <n v="0"/>
    <n v="0"/>
    <n v="0"/>
    <n v="0"/>
    <n v="0"/>
    <n v="0"/>
    <n v="0"/>
    <n v="0"/>
    <n v="0"/>
    <n v="0"/>
  </r>
  <r>
    <x v="21"/>
    <x v="3"/>
    <x v="0"/>
    <x v="5"/>
    <n v="0"/>
    <n v="0"/>
    <n v="0"/>
    <n v="0"/>
    <n v="0"/>
    <n v="0"/>
    <n v="0"/>
    <n v="0"/>
    <n v="0"/>
    <n v="0"/>
    <n v="0"/>
    <n v="0"/>
  </r>
  <r>
    <x v="21"/>
    <x v="3"/>
    <x v="0"/>
    <x v="6"/>
    <n v="0"/>
    <n v="1"/>
    <n v="0"/>
    <n v="0"/>
    <n v="0"/>
    <n v="0"/>
    <n v="0"/>
    <n v="0"/>
    <n v="0"/>
    <n v="0"/>
    <n v="0"/>
    <n v="0"/>
  </r>
  <r>
    <x v="21"/>
    <x v="3"/>
    <x v="0"/>
    <x v="7"/>
    <n v="0"/>
    <n v="0"/>
    <n v="0"/>
    <n v="0"/>
    <n v="0"/>
    <n v="0"/>
    <n v="0"/>
    <n v="0"/>
    <n v="0"/>
    <n v="0"/>
    <n v="1"/>
    <n v="0"/>
  </r>
  <r>
    <x v="21"/>
    <x v="3"/>
    <x v="0"/>
    <x v="8"/>
    <n v="0"/>
    <n v="0"/>
    <n v="0"/>
    <n v="0"/>
    <n v="0"/>
    <n v="0"/>
    <n v="0"/>
    <n v="0"/>
    <n v="1"/>
    <n v="0"/>
    <n v="2"/>
    <n v="1"/>
  </r>
  <r>
    <x v="21"/>
    <x v="3"/>
    <x v="0"/>
    <x v="9"/>
    <n v="0"/>
    <n v="0"/>
    <n v="0"/>
    <n v="0"/>
    <n v="0"/>
    <n v="0"/>
    <n v="0"/>
    <n v="0"/>
    <n v="0"/>
    <n v="0"/>
    <n v="0"/>
    <n v="0"/>
  </r>
  <r>
    <x v="21"/>
    <x v="3"/>
    <x v="1"/>
    <x v="10"/>
    <n v="3"/>
    <n v="1"/>
    <n v="0"/>
    <n v="5"/>
    <n v="6"/>
    <n v="4"/>
    <n v="12"/>
    <n v="6"/>
    <n v="3"/>
    <n v="2"/>
    <n v="12"/>
    <n v="6"/>
  </r>
  <r>
    <x v="21"/>
    <x v="3"/>
    <x v="1"/>
    <x v="11"/>
    <n v="0"/>
    <n v="0"/>
    <n v="0"/>
    <n v="0"/>
    <n v="0"/>
    <n v="0"/>
    <n v="0"/>
    <n v="0"/>
    <n v="0"/>
    <n v="0"/>
    <n v="0"/>
    <n v="0"/>
  </r>
  <r>
    <x v="21"/>
    <x v="3"/>
    <x v="1"/>
    <x v="12"/>
    <n v="0"/>
    <n v="0"/>
    <n v="0"/>
    <n v="0"/>
    <n v="0"/>
    <n v="0"/>
    <n v="0"/>
    <n v="0"/>
    <n v="0"/>
    <n v="0"/>
    <n v="0"/>
    <n v="0"/>
  </r>
  <r>
    <x v="21"/>
    <x v="3"/>
    <x v="1"/>
    <x v="13"/>
    <n v="0"/>
    <n v="0"/>
    <n v="0"/>
    <n v="0"/>
    <n v="0"/>
    <n v="0"/>
    <n v="0"/>
    <n v="0"/>
    <n v="0"/>
    <n v="0"/>
    <n v="0"/>
    <n v="0"/>
  </r>
  <r>
    <x v="21"/>
    <x v="3"/>
    <x v="1"/>
    <x v="14"/>
    <n v="0"/>
    <n v="0"/>
    <n v="0"/>
    <n v="5"/>
    <n v="0"/>
    <n v="2"/>
    <n v="0"/>
    <n v="1"/>
    <n v="1"/>
    <n v="1"/>
    <n v="0"/>
    <n v="0"/>
  </r>
  <r>
    <x v="21"/>
    <x v="3"/>
    <x v="1"/>
    <x v="15"/>
    <n v="0"/>
    <n v="0"/>
    <n v="0"/>
    <n v="0"/>
    <n v="0"/>
    <n v="0"/>
    <n v="0"/>
    <n v="0"/>
    <n v="0"/>
    <n v="0"/>
    <n v="0"/>
    <n v="0"/>
  </r>
  <r>
    <x v="21"/>
    <x v="3"/>
    <x v="1"/>
    <x v="16"/>
    <n v="2"/>
    <n v="0"/>
    <n v="1"/>
    <n v="0"/>
    <n v="0"/>
    <n v="1"/>
    <n v="0"/>
    <n v="2"/>
    <n v="0"/>
    <n v="0"/>
    <n v="0"/>
    <n v="0"/>
  </r>
  <r>
    <x v="21"/>
    <x v="3"/>
    <x v="1"/>
    <x v="17"/>
    <n v="0"/>
    <n v="0"/>
    <n v="0"/>
    <n v="0"/>
    <n v="0"/>
    <n v="0"/>
    <n v="0"/>
    <n v="0"/>
    <n v="0"/>
    <n v="0"/>
    <n v="0"/>
    <n v="0"/>
  </r>
  <r>
    <x v="21"/>
    <x v="3"/>
    <x v="1"/>
    <x v="18"/>
    <n v="17"/>
    <n v="10"/>
    <n v="19"/>
    <n v="20"/>
    <n v="19"/>
    <n v="7"/>
    <n v="3"/>
    <n v="5"/>
    <n v="15"/>
    <n v="16"/>
    <n v="13"/>
    <n v="10"/>
  </r>
  <r>
    <x v="21"/>
    <x v="3"/>
    <x v="1"/>
    <x v="19"/>
    <n v="0"/>
    <n v="0"/>
    <n v="0"/>
    <n v="0"/>
    <n v="0"/>
    <n v="0"/>
    <n v="0"/>
    <n v="0"/>
    <n v="0"/>
    <n v="0"/>
    <n v="1"/>
    <n v="0"/>
  </r>
  <r>
    <x v="22"/>
    <x v="5"/>
    <x v="0"/>
    <x v="0"/>
    <n v="3"/>
    <n v="12"/>
    <n v="1"/>
    <n v="1"/>
    <n v="1"/>
    <n v="4"/>
    <n v="0"/>
    <n v="0"/>
    <n v="0"/>
    <n v="0"/>
    <n v="2"/>
    <n v="3"/>
  </r>
  <r>
    <x v="22"/>
    <x v="5"/>
    <x v="0"/>
    <x v="1"/>
    <n v="18"/>
    <n v="3"/>
    <n v="13"/>
    <n v="20"/>
    <n v="19"/>
    <n v="24"/>
    <n v="34"/>
    <n v="40"/>
    <n v="34"/>
    <n v="25"/>
    <n v="35"/>
    <n v="42"/>
  </r>
  <r>
    <x v="22"/>
    <x v="5"/>
    <x v="0"/>
    <x v="2"/>
    <n v="0"/>
    <n v="0"/>
    <n v="0"/>
    <n v="0"/>
    <n v="0"/>
    <n v="0"/>
    <n v="0"/>
    <n v="0"/>
    <n v="0"/>
    <n v="0"/>
    <n v="0"/>
    <n v="0"/>
  </r>
  <r>
    <x v="22"/>
    <x v="5"/>
    <x v="0"/>
    <x v="3"/>
    <n v="0"/>
    <n v="0"/>
    <n v="0"/>
    <n v="0"/>
    <n v="0"/>
    <n v="0"/>
    <n v="0"/>
    <n v="0"/>
    <n v="0"/>
    <n v="0"/>
    <n v="0"/>
    <n v="0"/>
  </r>
  <r>
    <x v="22"/>
    <x v="5"/>
    <x v="0"/>
    <x v="4"/>
    <n v="0"/>
    <n v="0"/>
    <n v="0"/>
    <n v="0"/>
    <n v="0"/>
    <n v="0"/>
    <n v="0"/>
    <n v="0"/>
    <n v="0"/>
    <n v="0"/>
    <n v="0"/>
    <n v="0"/>
  </r>
  <r>
    <x v="22"/>
    <x v="5"/>
    <x v="0"/>
    <x v="5"/>
    <n v="0"/>
    <n v="0"/>
    <n v="0"/>
    <n v="0"/>
    <n v="0"/>
    <n v="0"/>
    <n v="0"/>
    <n v="0"/>
    <n v="0"/>
    <n v="0"/>
    <n v="0"/>
    <n v="0"/>
  </r>
  <r>
    <x v="22"/>
    <x v="5"/>
    <x v="0"/>
    <x v="6"/>
    <n v="0"/>
    <n v="0"/>
    <n v="0"/>
    <n v="1"/>
    <n v="0"/>
    <n v="0"/>
    <n v="0"/>
    <n v="0"/>
    <n v="0"/>
    <n v="0"/>
    <n v="0"/>
    <n v="0"/>
  </r>
  <r>
    <x v="22"/>
    <x v="5"/>
    <x v="0"/>
    <x v="7"/>
    <n v="0"/>
    <n v="0"/>
    <n v="2"/>
    <n v="0"/>
    <n v="2"/>
    <n v="1"/>
    <n v="0"/>
    <n v="2"/>
    <n v="0"/>
    <n v="0"/>
    <n v="0"/>
    <n v="1"/>
  </r>
  <r>
    <x v="22"/>
    <x v="5"/>
    <x v="0"/>
    <x v="8"/>
    <n v="2"/>
    <n v="4"/>
    <n v="1"/>
    <n v="12"/>
    <n v="5"/>
    <n v="9"/>
    <n v="15"/>
    <n v="4"/>
    <n v="1"/>
    <n v="3"/>
    <n v="4"/>
    <n v="9"/>
  </r>
  <r>
    <x v="22"/>
    <x v="5"/>
    <x v="0"/>
    <x v="9"/>
    <n v="0"/>
    <n v="0"/>
    <n v="0"/>
    <n v="0"/>
    <n v="0"/>
    <n v="0"/>
    <n v="0"/>
    <n v="0"/>
    <n v="0"/>
    <n v="0"/>
    <n v="0"/>
    <n v="0"/>
  </r>
  <r>
    <x v="22"/>
    <x v="5"/>
    <x v="1"/>
    <x v="10"/>
    <n v="147"/>
    <n v="111"/>
    <n v="139"/>
    <n v="65"/>
    <n v="65"/>
    <n v="106"/>
    <n v="134"/>
    <n v="100"/>
    <n v="91"/>
    <n v="117"/>
    <n v="119"/>
    <n v="138"/>
  </r>
  <r>
    <x v="22"/>
    <x v="5"/>
    <x v="1"/>
    <x v="11"/>
    <n v="0"/>
    <n v="0"/>
    <n v="0"/>
    <n v="0"/>
    <n v="0"/>
    <n v="0"/>
    <n v="0"/>
    <n v="0"/>
    <n v="0"/>
    <n v="0"/>
    <n v="0"/>
    <n v="0"/>
  </r>
  <r>
    <x v="22"/>
    <x v="5"/>
    <x v="1"/>
    <x v="12"/>
    <n v="0"/>
    <n v="0"/>
    <n v="0"/>
    <n v="0"/>
    <n v="0"/>
    <n v="0"/>
    <n v="0"/>
    <n v="0"/>
    <n v="0"/>
    <n v="0"/>
    <n v="0"/>
    <n v="0"/>
  </r>
  <r>
    <x v="22"/>
    <x v="5"/>
    <x v="1"/>
    <x v="13"/>
    <n v="0"/>
    <n v="0"/>
    <n v="0"/>
    <n v="0"/>
    <n v="0"/>
    <n v="0"/>
    <n v="0"/>
    <n v="0"/>
    <n v="0"/>
    <n v="0"/>
    <n v="0"/>
    <n v="0"/>
  </r>
  <r>
    <x v="22"/>
    <x v="5"/>
    <x v="1"/>
    <x v="14"/>
    <n v="0"/>
    <n v="0"/>
    <n v="1"/>
    <n v="1"/>
    <n v="0"/>
    <n v="0"/>
    <n v="3"/>
    <n v="1"/>
    <n v="1"/>
    <n v="3"/>
    <n v="3"/>
    <n v="1"/>
  </r>
  <r>
    <x v="22"/>
    <x v="5"/>
    <x v="1"/>
    <x v="15"/>
    <n v="0"/>
    <n v="0"/>
    <n v="0"/>
    <n v="0"/>
    <n v="0"/>
    <n v="0"/>
    <n v="0"/>
    <n v="0"/>
    <n v="0"/>
    <n v="0"/>
    <n v="0"/>
    <n v="0"/>
  </r>
  <r>
    <x v="22"/>
    <x v="5"/>
    <x v="1"/>
    <x v="16"/>
    <n v="0"/>
    <n v="0"/>
    <n v="0"/>
    <n v="0"/>
    <n v="0"/>
    <n v="0"/>
    <n v="1"/>
    <n v="0"/>
    <n v="0"/>
    <n v="1"/>
    <n v="2"/>
    <n v="0"/>
  </r>
  <r>
    <x v="22"/>
    <x v="5"/>
    <x v="1"/>
    <x v="17"/>
    <n v="0"/>
    <n v="0"/>
    <n v="0"/>
    <n v="0"/>
    <n v="0"/>
    <n v="0"/>
    <n v="0"/>
    <n v="0"/>
    <n v="0"/>
    <n v="0"/>
    <n v="0"/>
    <n v="0"/>
  </r>
  <r>
    <x v="22"/>
    <x v="5"/>
    <x v="1"/>
    <x v="18"/>
    <n v="22"/>
    <n v="1"/>
    <n v="5"/>
    <n v="4"/>
    <n v="2"/>
    <n v="12"/>
    <n v="8"/>
    <n v="8"/>
    <n v="2"/>
    <n v="37"/>
    <n v="13"/>
    <n v="31"/>
  </r>
  <r>
    <x v="22"/>
    <x v="5"/>
    <x v="1"/>
    <x v="19"/>
    <n v="0"/>
    <n v="0"/>
    <n v="0"/>
    <n v="0"/>
    <n v="0"/>
    <n v="0"/>
    <n v="0"/>
    <n v="0"/>
    <n v="0"/>
    <n v="0"/>
    <n v="0"/>
    <n v="0"/>
  </r>
  <r>
    <x v="23"/>
    <x v="1"/>
    <x v="0"/>
    <x v="0"/>
    <n v="0"/>
    <n v="0"/>
    <n v="0"/>
    <n v="0"/>
    <n v="0"/>
    <n v="5"/>
    <n v="8"/>
    <n v="12"/>
    <n v="1"/>
    <n v="0"/>
    <n v="1"/>
    <n v="0"/>
  </r>
  <r>
    <x v="23"/>
    <x v="1"/>
    <x v="0"/>
    <x v="1"/>
    <n v="0"/>
    <n v="0"/>
    <n v="0"/>
    <n v="0"/>
    <n v="0"/>
    <n v="0"/>
    <n v="0"/>
    <n v="2"/>
    <n v="0"/>
    <n v="1"/>
    <n v="0"/>
    <n v="0"/>
  </r>
  <r>
    <x v="23"/>
    <x v="1"/>
    <x v="0"/>
    <x v="2"/>
    <n v="0"/>
    <n v="0"/>
    <n v="0"/>
    <n v="0"/>
    <n v="0"/>
    <n v="0"/>
    <n v="0"/>
    <n v="0"/>
    <n v="0"/>
    <n v="0"/>
    <n v="0"/>
    <n v="0"/>
  </r>
  <r>
    <x v="23"/>
    <x v="1"/>
    <x v="0"/>
    <x v="3"/>
    <n v="0"/>
    <n v="0"/>
    <n v="0"/>
    <n v="0"/>
    <n v="0"/>
    <n v="0"/>
    <n v="0"/>
    <n v="0"/>
    <n v="0"/>
    <n v="0"/>
    <n v="0"/>
    <n v="0"/>
  </r>
  <r>
    <x v="23"/>
    <x v="1"/>
    <x v="0"/>
    <x v="4"/>
    <n v="0"/>
    <n v="0"/>
    <n v="0"/>
    <n v="0"/>
    <n v="0"/>
    <n v="0"/>
    <n v="0"/>
    <n v="0"/>
    <n v="0"/>
    <n v="0"/>
    <n v="0"/>
    <n v="0"/>
  </r>
  <r>
    <x v="23"/>
    <x v="1"/>
    <x v="0"/>
    <x v="5"/>
    <n v="0"/>
    <n v="0"/>
    <n v="0"/>
    <n v="0"/>
    <n v="0"/>
    <n v="0"/>
    <n v="0"/>
    <n v="0"/>
    <n v="0"/>
    <n v="0"/>
    <n v="0"/>
    <n v="0"/>
  </r>
  <r>
    <x v="23"/>
    <x v="1"/>
    <x v="0"/>
    <x v="6"/>
    <n v="0"/>
    <n v="0"/>
    <n v="0"/>
    <n v="0"/>
    <n v="0"/>
    <n v="0"/>
    <n v="0"/>
    <n v="0"/>
    <n v="0"/>
    <n v="0"/>
    <n v="0"/>
    <n v="1"/>
  </r>
  <r>
    <x v="23"/>
    <x v="1"/>
    <x v="0"/>
    <x v="7"/>
    <n v="0"/>
    <n v="0"/>
    <n v="0"/>
    <n v="0"/>
    <n v="0"/>
    <n v="0"/>
    <n v="0"/>
    <n v="0"/>
    <n v="0"/>
    <n v="0"/>
    <n v="0"/>
    <n v="4"/>
  </r>
  <r>
    <x v="23"/>
    <x v="1"/>
    <x v="0"/>
    <x v="8"/>
    <n v="0"/>
    <n v="0"/>
    <n v="0"/>
    <n v="0"/>
    <n v="0"/>
    <n v="0"/>
    <n v="0"/>
    <n v="0"/>
    <n v="0"/>
    <n v="0"/>
    <n v="0"/>
    <n v="2"/>
  </r>
  <r>
    <x v="23"/>
    <x v="1"/>
    <x v="0"/>
    <x v="9"/>
    <n v="0"/>
    <n v="0"/>
    <n v="0"/>
    <n v="0"/>
    <n v="0"/>
    <n v="0"/>
    <n v="0"/>
    <n v="0"/>
    <n v="0"/>
    <n v="0"/>
    <n v="0"/>
    <n v="0"/>
  </r>
  <r>
    <x v="23"/>
    <x v="1"/>
    <x v="1"/>
    <x v="10"/>
    <n v="0"/>
    <n v="0"/>
    <n v="0"/>
    <n v="0"/>
    <n v="0"/>
    <n v="4"/>
    <n v="5"/>
    <n v="13"/>
    <n v="20"/>
    <n v="24"/>
    <n v="23"/>
    <n v="24"/>
  </r>
  <r>
    <x v="23"/>
    <x v="1"/>
    <x v="1"/>
    <x v="11"/>
    <n v="0"/>
    <n v="0"/>
    <n v="0"/>
    <n v="0"/>
    <n v="0"/>
    <n v="0"/>
    <n v="0"/>
    <n v="0"/>
    <n v="0"/>
    <n v="0"/>
    <n v="0"/>
    <n v="0"/>
  </r>
  <r>
    <x v="23"/>
    <x v="1"/>
    <x v="1"/>
    <x v="12"/>
    <n v="0"/>
    <n v="0"/>
    <n v="0"/>
    <n v="0"/>
    <n v="0"/>
    <n v="0"/>
    <n v="0"/>
    <n v="0"/>
    <n v="0"/>
    <n v="0"/>
    <n v="0"/>
    <n v="0"/>
  </r>
  <r>
    <x v="23"/>
    <x v="1"/>
    <x v="1"/>
    <x v="13"/>
    <n v="0"/>
    <n v="0"/>
    <n v="0"/>
    <n v="0"/>
    <n v="0"/>
    <n v="0"/>
    <n v="0"/>
    <n v="0"/>
    <n v="0"/>
    <n v="0"/>
    <n v="0"/>
    <n v="0"/>
  </r>
  <r>
    <x v="23"/>
    <x v="1"/>
    <x v="1"/>
    <x v="14"/>
    <n v="0"/>
    <n v="0"/>
    <n v="0"/>
    <n v="0"/>
    <n v="0"/>
    <n v="0"/>
    <n v="0"/>
    <n v="0"/>
    <n v="0"/>
    <n v="1"/>
    <n v="1"/>
    <n v="2"/>
  </r>
  <r>
    <x v="23"/>
    <x v="1"/>
    <x v="1"/>
    <x v="15"/>
    <n v="0"/>
    <n v="0"/>
    <n v="0"/>
    <n v="0"/>
    <n v="0"/>
    <n v="0"/>
    <n v="0"/>
    <n v="0"/>
    <n v="0"/>
    <n v="0"/>
    <n v="0"/>
    <n v="0"/>
  </r>
  <r>
    <x v="23"/>
    <x v="1"/>
    <x v="1"/>
    <x v="16"/>
    <n v="0"/>
    <n v="0"/>
    <n v="0"/>
    <n v="0"/>
    <n v="0"/>
    <n v="0"/>
    <n v="0"/>
    <n v="0"/>
    <n v="0"/>
    <n v="0"/>
    <n v="1"/>
    <n v="0"/>
  </r>
  <r>
    <x v="23"/>
    <x v="1"/>
    <x v="1"/>
    <x v="17"/>
    <n v="0"/>
    <n v="0"/>
    <n v="0"/>
    <n v="0"/>
    <n v="0"/>
    <n v="0"/>
    <n v="0"/>
    <n v="0"/>
    <n v="0"/>
    <n v="0"/>
    <n v="0"/>
    <n v="0"/>
  </r>
  <r>
    <x v="23"/>
    <x v="1"/>
    <x v="1"/>
    <x v="18"/>
    <n v="0"/>
    <n v="0"/>
    <n v="0"/>
    <n v="0"/>
    <n v="0"/>
    <n v="0"/>
    <n v="0"/>
    <n v="0"/>
    <n v="0"/>
    <n v="0"/>
    <n v="0"/>
    <n v="0"/>
  </r>
  <r>
    <x v="23"/>
    <x v="1"/>
    <x v="1"/>
    <x v="19"/>
    <n v="0"/>
    <n v="0"/>
    <n v="0"/>
    <n v="0"/>
    <n v="0"/>
    <n v="0"/>
    <n v="0"/>
    <n v="0"/>
    <n v="0"/>
    <n v="0"/>
    <n v="0"/>
    <n v="0"/>
  </r>
  <r>
    <x v="24"/>
    <x v="0"/>
    <x v="0"/>
    <x v="0"/>
    <n v="7"/>
    <n v="5"/>
    <n v="9"/>
    <n v="24"/>
    <n v="42"/>
    <n v="10"/>
    <n v="36"/>
    <n v="46"/>
    <n v="19"/>
    <n v="48"/>
    <n v="40"/>
    <n v="229"/>
  </r>
  <r>
    <x v="24"/>
    <x v="0"/>
    <x v="0"/>
    <x v="1"/>
    <n v="5"/>
    <n v="9"/>
    <n v="53"/>
    <n v="78"/>
    <n v="125"/>
    <n v="100"/>
    <n v="126"/>
    <n v="70"/>
    <n v="86"/>
    <n v="113"/>
    <n v="258"/>
    <n v="134"/>
  </r>
  <r>
    <x v="24"/>
    <x v="0"/>
    <x v="0"/>
    <x v="2"/>
    <n v="0"/>
    <n v="0"/>
    <n v="0"/>
    <n v="0"/>
    <n v="0"/>
    <n v="0"/>
    <n v="0"/>
    <n v="0"/>
    <n v="0"/>
    <n v="0"/>
    <n v="0"/>
    <n v="0"/>
  </r>
  <r>
    <x v="24"/>
    <x v="0"/>
    <x v="0"/>
    <x v="3"/>
    <n v="0"/>
    <n v="0"/>
    <n v="0"/>
    <n v="0"/>
    <n v="1"/>
    <n v="0"/>
    <n v="11"/>
    <n v="3"/>
    <n v="3"/>
    <n v="0"/>
    <n v="8"/>
    <n v="11"/>
  </r>
  <r>
    <x v="24"/>
    <x v="0"/>
    <x v="0"/>
    <x v="4"/>
    <n v="0"/>
    <n v="0"/>
    <n v="0"/>
    <n v="0"/>
    <n v="0"/>
    <n v="0"/>
    <n v="0"/>
    <n v="0"/>
    <n v="0"/>
    <n v="0"/>
    <n v="0"/>
    <n v="0"/>
  </r>
  <r>
    <x v="24"/>
    <x v="0"/>
    <x v="0"/>
    <x v="5"/>
    <n v="0"/>
    <n v="0"/>
    <n v="0"/>
    <n v="0"/>
    <n v="0"/>
    <n v="0"/>
    <n v="0"/>
    <n v="0"/>
    <n v="0"/>
    <n v="0"/>
    <n v="0"/>
    <n v="0"/>
  </r>
  <r>
    <x v="24"/>
    <x v="0"/>
    <x v="0"/>
    <x v="6"/>
    <n v="0"/>
    <n v="1"/>
    <n v="31"/>
    <n v="5"/>
    <n v="0"/>
    <n v="4"/>
    <n v="0"/>
    <n v="0"/>
    <n v="1"/>
    <n v="0"/>
    <n v="2"/>
    <n v="2"/>
  </r>
  <r>
    <x v="24"/>
    <x v="0"/>
    <x v="0"/>
    <x v="7"/>
    <n v="0"/>
    <n v="16"/>
    <n v="1"/>
    <n v="3"/>
    <n v="15"/>
    <n v="3"/>
    <n v="63"/>
    <n v="1"/>
    <n v="0"/>
    <n v="13"/>
    <n v="1"/>
    <n v="23"/>
  </r>
  <r>
    <x v="24"/>
    <x v="0"/>
    <x v="0"/>
    <x v="8"/>
    <n v="8"/>
    <n v="0"/>
    <n v="2"/>
    <n v="12"/>
    <n v="23"/>
    <n v="34"/>
    <n v="74"/>
    <n v="30"/>
    <n v="8"/>
    <n v="18"/>
    <n v="13"/>
    <n v="19"/>
  </r>
  <r>
    <x v="24"/>
    <x v="0"/>
    <x v="0"/>
    <x v="9"/>
    <n v="0"/>
    <n v="0"/>
    <n v="0"/>
    <n v="0"/>
    <n v="0"/>
    <n v="0"/>
    <n v="0"/>
    <n v="0"/>
    <n v="0"/>
    <n v="0"/>
    <n v="0"/>
    <n v="0"/>
  </r>
  <r>
    <x v="24"/>
    <x v="0"/>
    <x v="1"/>
    <x v="10"/>
    <n v="383"/>
    <n v="237"/>
    <n v="170"/>
    <n v="206"/>
    <n v="284"/>
    <n v="309"/>
    <n v="315"/>
    <n v="450"/>
    <n v="346"/>
    <n v="371"/>
    <n v="486"/>
    <n v="314"/>
  </r>
  <r>
    <x v="24"/>
    <x v="0"/>
    <x v="1"/>
    <x v="11"/>
    <n v="0"/>
    <n v="0"/>
    <n v="0"/>
    <n v="0"/>
    <n v="0"/>
    <n v="0"/>
    <n v="0"/>
    <n v="0"/>
    <n v="0"/>
    <n v="0"/>
    <n v="0"/>
    <n v="0"/>
  </r>
  <r>
    <x v="24"/>
    <x v="0"/>
    <x v="1"/>
    <x v="12"/>
    <n v="0"/>
    <n v="0"/>
    <n v="0"/>
    <n v="0"/>
    <n v="0"/>
    <n v="0"/>
    <n v="0"/>
    <n v="0"/>
    <n v="0"/>
    <n v="0"/>
    <n v="0"/>
    <n v="0"/>
  </r>
  <r>
    <x v="24"/>
    <x v="0"/>
    <x v="1"/>
    <x v="13"/>
    <n v="0"/>
    <n v="0"/>
    <n v="0"/>
    <n v="0"/>
    <n v="0"/>
    <n v="0"/>
    <n v="0"/>
    <n v="0"/>
    <n v="0"/>
    <n v="0"/>
    <n v="0"/>
    <n v="0"/>
  </r>
  <r>
    <x v="24"/>
    <x v="0"/>
    <x v="1"/>
    <x v="14"/>
    <n v="22"/>
    <n v="17"/>
    <n v="31"/>
    <n v="54"/>
    <n v="78"/>
    <n v="65"/>
    <n v="99"/>
    <n v="57"/>
    <n v="60"/>
    <n v="109"/>
    <n v="83"/>
    <n v="167"/>
  </r>
  <r>
    <x v="24"/>
    <x v="0"/>
    <x v="1"/>
    <x v="15"/>
    <n v="0"/>
    <n v="0"/>
    <n v="0"/>
    <n v="0"/>
    <n v="0"/>
    <n v="0"/>
    <n v="0"/>
    <n v="0"/>
    <n v="0"/>
    <n v="0"/>
    <n v="0"/>
    <n v="0"/>
  </r>
  <r>
    <x v="24"/>
    <x v="0"/>
    <x v="1"/>
    <x v="16"/>
    <n v="6"/>
    <n v="0"/>
    <n v="23"/>
    <n v="49"/>
    <n v="23"/>
    <n v="4"/>
    <n v="73"/>
    <n v="29"/>
    <n v="7"/>
    <n v="17"/>
    <n v="85"/>
    <n v="205"/>
  </r>
  <r>
    <x v="24"/>
    <x v="0"/>
    <x v="1"/>
    <x v="17"/>
    <n v="0"/>
    <n v="1"/>
    <n v="0"/>
    <n v="0"/>
    <n v="0"/>
    <n v="0"/>
    <n v="0"/>
    <n v="0"/>
    <n v="0"/>
    <n v="0"/>
    <n v="0"/>
    <n v="0"/>
  </r>
  <r>
    <x v="24"/>
    <x v="0"/>
    <x v="1"/>
    <x v="18"/>
    <n v="151"/>
    <n v="54"/>
    <n v="197"/>
    <n v="331"/>
    <n v="503"/>
    <n v="608"/>
    <n v="1132"/>
    <n v="591"/>
    <n v="297"/>
    <n v="606"/>
    <n v="1038"/>
    <n v="1351"/>
  </r>
  <r>
    <x v="24"/>
    <x v="0"/>
    <x v="1"/>
    <x v="19"/>
    <n v="0"/>
    <n v="0"/>
    <n v="0"/>
    <n v="0"/>
    <n v="0"/>
    <n v="0"/>
    <n v="0"/>
    <n v="0"/>
    <n v="0"/>
    <n v="0"/>
    <n v="0"/>
    <n v="0"/>
  </r>
  <r>
    <x v="25"/>
    <x v="0"/>
    <x v="0"/>
    <x v="0"/>
    <n v="459"/>
    <n v="41"/>
    <n v="199"/>
    <n v="141"/>
    <n v="41"/>
    <n v="53"/>
    <n v="116"/>
    <n v="181"/>
    <n v="76"/>
    <n v="106"/>
    <n v="308"/>
    <n v="856"/>
  </r>
  <r>
    <x v="25"/>
    <x v="0"/>
    <x v="0"/>
    <x v="1"/>
    <n v="13"/>
    <n v="3"/>
    <n v="25"/>
    <n v="126"/>
    <n v="160"/>
    <n v="289"/>
    <n v="202"/>
    <n v="152"/>
    <n v="173"/>
    <n v="196"/>
    <n v="251"/>
    <n v="246"/>
  </r>
  <r>
    <x v="25"/>
    <x v="0"/>
    <x v="0"/>
    <x v="2"/>
    <n v="0"/>
    <n v="0"/>
    <n v="0"/>
    <n v="0"/>
    <n v="0"/>
    <n v="0"/>
    <n v="0"/>
    <n v="0"/>
    <n v="0"/>
    <n v="0"/>
    <n v="0"/>
    <n v="0"/>
  </r>
  <r>
    <x v="25"/>
    <x v="0"/>
    <x v="0"/>
    <x v="3"/>
    <n v="0"/>
    <n v="0"/>
    <n v="0"/>
    <n v="0"/>
    <n v="0"/>
    <n v="2"/>
    <n v="24"/>
    <n v="0"/>
    <n v="12"/>
    <n v="32"/>
    <n v="0"/>
    <n v="47"/>
  </r>
  <r>
    <x v="25"/>
    <x v="0"/>
    <x v="0"/>
    <x v="4"/>
    <n v="0"/>
    <n v="0"/>
    <n v="0"/>
    <n v="0"/>
    <n v="1"/>
    <n v="0"/>
    <n v="0"/>
    <n v="0"/>
    <n v="0"/>
    <n v="1"/>
    <n v="0"/>
    <n v="2"/>
  </r>
  <r>
    <x v="25"/>
    <x v="0"/>
    <x v="0"/>
    <x v="5"/>
    <n v="0"/>
    <n v="0"/>
    <n v="0"/>
    <n v="0"/>
    <n v="0"/>
    <n v="0"/>
    <n v="0"/>
    <n v="0"/>
    <n v="0"/>
    <n v="0"/>
    <n v="0"/>
    <n v="0"/>
  </r>
  <r>
    <x v="25"/>
    <x v="0"/>
    <x v="0"/>
    <x v="6"/>
    <n v="0"/>
    <n v="2"/>
    <n v="5"/>
    <n v="31"/>
    <n v="21"/>
    <n v="25"/>
    <n v="29"/>
    <n v="35"/>
    <n v="13"/>
    <n v="26"/>
    <n v="95"/>
    <n v="27"/>
  </r>
  <r>
    <x v="25"/>
    <x v="0"/>
    <x v="0"/>
    <x v="7"/>
    <n v="13"/>
    <n v="9"/>
    <n v="16"/>
    <n v="41"/>
    <n v="33"/>
    <n v="54"/>
    <n v="45"/>
    <n v="31"/>
    <n v="25"/>
    <n v="73"/>
    <n v="125"/>
    <n v="125"/>
  </r>
  <r>
    <x v="25"/>
    <x v="0"/>
    <x v="0"/>
    <x v="8"/>
    <n v="5"/>
    <n v="0"/>
    <n v="11"/>
    <n v="36"/>
    <n v="40"/>
    <n v="55"/>
    <n v="69"/>
    <n v="63"/>
    <n v="39"/>
    <n v="63"/>
    <n v="127"/>
    <n v="113"/>
  </r>
  <r>
    <x v="25"/>
    <x v="0"/>
    <x v="0"/>
    <x v="9"/>
    <n v="0"/>
    <n v="0"/>
    <n v="0"/>
    <n v="0"/>
    <n v="0"/>
    <n v="0"/>
    <n v="0"/>
    <n v="0"/>
    <n v="0"/>
    <n v="0"/>
    <n v="0"/>
    <n v="0"/>
  </r>
  <r>
    <x v="25"/>
    <x v="0"/>
    <x v="1"/>
    <x v="10"/>
    <n v="439"/>
    <n v="192"/>
    <n v="643"/>
    <n v="703"/>
    <n v="653"/>
    <n v="460"/>
    <n v="483"/>
    <n v="493"/>
    <n v="586"/>
    <n v="595"/>
    <n v="725"/>
    <n v="223"/>
  </r>
  <r>
    <x v="25"/>
    <x v="0"/>
    <x v="1"/>
    <x v="11"/>
    <n v="0"/>
    <n v="0"/>
    <n v="0"/>
    <n v="0"/>
    <n v="0"/>
    <n v="0"/>
    <n v="0"/>
    <n v="0"/>
    <n v="0"/>
    <n v="0"/>
    <n v="0"/>
    <n v="0"/>
  </r>
  <r>
    <x v="25"/>
    <x v="0"/>
    <x v="1"/>
    <x v="12"/>
    <n v="0"/>
    <n v="0"/>
    <n v="0"/>
    <n v="0"/>
    <n v="0"/>
    <n v="0"/>
    <n v="0"/>
    <n v="0"/>
    <n v="0"/>
    <n v="0"/>
    <n v="0"/>
    <n v="0"/>
  </r>
  <r>
    <x v="25"/>
    <x v="0"/>
    <x v="1"/>
    <x v="13"/>
    <n v="0"/>
    <n v="0"/>
    <n v="0"/>
    <n v="0"/>
    <n v="0"/>
    <n v="0"/>
    <n v="0"/>
    <n v="0"/>
    <n v="0"/>
    <n v="0"/>
    <n v="0"/>
    <n v="0"/>
  </r>
  <r>
    <x v="25"/>
    <x v="0"/>
    <x v="1"/>
    <x v="14"/>
    <n v="5"/>
    <n v="1"/>
    <n v="8"/>
    <n v="15"/>
    <n v="35"/>
    <n v="6"/>
    <n v="16"/>
    <n v="10"/>
    <n v="26"/>
    <n v="16"/>
    <n v="31"/>
    <n v="38"/>
  </r>
  <r>
    <x v="25"/>
    <x v="0"/>
    <x v="1"/>
    <x v="15"/>
    <n v="0"/>
    <n v="0"/>
    <n v="0"/>
    <n v="0"/>
    <n v="0"/>
    <n v="0"/>
    <n v="0"/>
    <n v="0"/>
    <n v="0"/>
    <n v="0"/>
    <n v="0"/>
    <n v="0"/>
  </r>
  <r>
    <x v="25"/>
    <x v="0"/>
    <x v="1"/>
    <x v="16"/>
    <n v="0"/>
    <n v="0"/>
    <n v="3"/>
    <n v="20"/>
    <n v="12"/>
    <n v="11"/>
    <n v="55"/>
    <n v="0"/>
    <n v="0"/>
    <n v="48"/>
    <n v="46"/>
    <n v="50"/>
  </r>
  <r>
    <x v="25"/>
    <x v="0"/>
    <x v="1"/>
    <x v="17"/>
    <n v="0"/>
    <n v="0"/>
    <n v="0"/>
    <n v="0"/>
    <n v="0"/>
    <n v="0"/>
    <n v="0"/>
    <n v="0"/>
    <n v="4"/>
    <n v="0"/>
    <n v="0"/>
    <n v="0"/>
  </r>
  <r>
    <x v="25"/>
    <x v="0"/>
    <x v="1"/>
    <x v="18"/>
    <n v="216"/>
    <n v="3"/>
    <n v="45"/>
    <n v="176"/>
    <n v="251"/>
    <n v="596"/>
    <n v="701"/>
    <n v="573"/>
    <n v="333"/>
    <n v="510"/>
    <n v="1909"/>
    <n v="2095"/>
  </r>
  <r>
    <x v="25"/>
    <x v="0"/>
    <x v="1"/>
    <x v="19"/>
    <n v="0"/>
    <n v="0"/>
    <n v="0"/>
    <n v="0"/>
    <n v="0"/>
    <n v="0"/>
    <n v="0"/>
    <n v="0"/>
    <n v="0"/>
    <n v="0"/>
    <n v="0"/>
    <n v="0"/>
  </r>
  <r>
    <x v="26"/>
    <x v="1"/>
    <x v="0"/>
    <x v="0"/>
    <n v="1"/>
    <n v="1"/>
    <n v="2"/>
    <n v="0"/>
    <n v="0"/>
    <n v="1"/>
    <n v="0"/>
    <n v="5"/>
    <n v="3"/>
    <n v="0"/>
    <n v="0"/>
    <n v="11"/>
  </r>
  <r>
    <x v="26"/>
    <x v="1"/>
    <x v="0"/>
    <x v="1"/>
    <n v="3"/>
    <n v="1"/>
    <n v="2"/>
    <n v="1"/>
    <n v="0"/>
    <n v="3"/>
    <n v="1"/>
    <n v="0"/>
    <n v="5"/>
    <n v="1"/>
    <n v="2"/>
    <n v="2"/>
  </r>
  <r>
    <x v="26"/>
    <x v="1"/>
    <x v="0"/>
    <x v="2"/>
    <n v="0"/>
    <n v="0"/>
    <n v="0"/>
    <n v="0"/>
    <n v="0"/>
    <n v="0"/>
    <n v="0"/>
    <n v="0"/>
    <n v="0"/>
    <n v="0"/>
    <n v="0"/>
    <n v="0"/>
  </r>
  <r>
    <x v="26"/>
    <x v="1"/>
    <x v="0"/>
    <x v="3"/>
    <n v="0"/>
    <n v="0"/>
    <n v="0"/>
    <n v="0"/>
    <n v="0"/>
    <n v="0"/>
    <n v="0"/>
    <n v="0"/>
    <n v="0"/>
    <n v="0"/>
    <n v="0"/>
    <n v="0"/>
  </r>
  <r>
    <x v="26"/>
    <x v="1"/>
    <x v="0"/>
    <x v="4"/>
    <n v="0"/>
    <n v="0"/>
    <n v="0"/>
    <n v="0"/>
    <n v="0"/>
    <n v="0"/>
    <n v="0"/>
    <n v="0"/>
    <n v="0"/>
    <n v="0"/>
    <n v="0"/>
    <n v="0"/>
  </r>
  <r>
    <x v="26"/>
    <x v="1"/>
    <x v="0"/>
    <x v="5"/>
    <n v="0"/>
    <n v="0"/>
    <n v="0"/>
    <n v="0"/>
    <n v="0"/>
    <n v="0"/>
    <n v="0"/>
    <n v="0"/>
    <n v="0"/>
    <n v="0"/>
    <n v="0"/>
    <n v="0"/>
  </r>
  <r>
    <x v="26"/>
    <x v="1"/>
    <x v="0"/>
    <x v="6"/>
    <n v="0"/>
    <n v="0"/>
    <n v="0"/>
    <n v="0"/>
    <n v="0"/>
    <n v="0"/>
    <n v="0"/>
    <n v="0"/>
    <n v="1"/>
    <n v="0"/>
    <n v="2"/>
    <n v="0"/>
  </r>
  <r>
    <x v="26"/>
    <x v="1"/>
    <x v="0"/>
    <x v="7"/>
    <n v="1"/>
    <n v="1"/>
    <n v="0"/>
    <n v="1"/>
    <n v="0"/>
    <n v="0"/>
    <n v="0"/>
    <n v="0"/>
    <n v="0"/>
    <n v="2"/>
    <n v="1"/>
    <n v="2"/>
  </r>
  <r>
    <x v="26"/>
    <x v="1"/>
    <x v="0"/>
    <x v="8"/>
    <n v="0"/>
    <n v="1"/>
    <n v="0"/>
    <n v="0"/>
    <n v="1"/>
    <n v="0"/>
    <n v="0"/>
    <n v="0"/>
    <n v="0"/>
    <n v="0"/>
    <n v="1"/>
    <n v="1"/>
  </r>
  <r>
    <x v="26"/>
    <x v="1"/>
    <x v="0"/>
    <x v="9"/>
    <n v="0"/>
    <n v="0"/>
    <n v="0"/>
    <n v="0"/>
    <n v="0"/>
    <n v="0"/>
    <n v="0"/>
    <n v="0"/>
    <n v="0"/>
    <n v="0"/>
    <n v="0"/>
    <n v="0"/>
  </r>
  <r>
    <x v="26"/>
    <x v="1"/>
    <x v="1"/>
    <x v="10"/>
    <n v="16"/>
    <n v="25"/>
    <n v="24"/>
    <n v="39"/>
    <n v="41"/>
    <n v="36"/>
    <n v="33"/>
    <n v="29"/>
    <n v="20"/>
    <n v="14"/>
    <n v="16"/>
    <n v="18"/>
  </r>
  <r>
    <x v="26"/>
    <x v="1"/>
    <x v="1"/>
    <x v="11"/>
    <n v="0"/>
    <n v="0"/>
    <n v="0"/>
    <n v="0"/>
    <n v="0"/>
    <n v="0"/>
    <n v="0"/>
    <n v="0"/>
    <n v="0"/>
    <n v="0"/>
    <n v="0"/>
    <n v="0"/>
  </r>
  <r>
    <x v="26"/>
    <x v="1"/>
    <x v="1"/>
    <x v="12"/>
    <n v="0"/>
    <n v="0"/>
    <n v="0"/>
    <n v="0"/>
    <n v="0"/>
    <n v="0"/>
    <n v="0"/>
    <n v="0"/>
    <n v="0"/>
    <n v="0"/>
    <n v="0"/>
    <n v="0"/>
  </r>
  <r>
    <x v="26"/>
    <x v="1"/>
    <x v="1"/>
    <x v="13"/>
    <n v="0"/>
    <n v="0"/>
    <n v="0"/>
    <n v="0"/>
    <n v="0"/>
    <n v="0"/>
    <n v="0"/>
    <n v="0"/>
    <n v="0"/>
    <n v="0"/>
    <n v="0"/>
    <n v="0"/>
  </r>
  <r>
    <x v="26"/>
    <x v="1"/>
    <x v="1"/>
    <x v="14"/>
    <n v="0"/>
    <n v="0"/>
    <n v="0"/>
    <n v="0"/>
    <n v="0"/>
    <n v="0"/>
    <n v="0"/>
    <n v="0"/>
    <n v="0"/>
    <n v="0"/>
    <n v="1"/>
    <n v="0"/>
  </r>
  <r>
    <x v="26"/>
    <x v="1"/>
    <x v="1"/>
    <x v="15"/>
    <n v="0"/>
    <n v="0"/>
    <n v="0"/>
    <n v="0"/>
    <n v="0"/>
    <n v="0"/>
    <n v="0"/>
    <n v="0"/>
    <n v="0"/>
    <n v="0"/>
    <n v="0"/>
    <n v="0"/>
  </r>
  <r>
    <x v="26"/>
    <x v="1"/>
    <x v="1"/>
    <x v="16"/>
    <n v="0"/>
    <n v="0"/>
    <n v="0"/>
    <n v="0"/>
    <n v="1"/>
    <n v="0"/>
    <n v="0"/>
    <n v="0"/>
    <n v="0"/>
    <n v="0"/>
    <n v="1"/>
    <n v="0"/>
  </r>
  <r>
    <x v="26"/>
    <x v="1"/>
    <x v="1"/>
    <x v="17"/>
    <n v="0"/>
    <n v="0"/>
    <n v="0"/>
    <n v="0"/>
    <n v="0"/>
    <n v="0"/>
    <n v="0"/>
    <n v="0"/>
    <n v="0"/>
    <n v="0"/>
    <n v="0"/>
    <n v="0"/>
  </r>
  <r>
    <x v="26"/>
    <x v="1"/>
    <x v="1"/>
    <x v="18"/>
    <n v="3"/>
    <n v="1"/>
    <n v="0"/>
    <n v="3"/>
    <n v="0"/>
    <n v="1"/>
    <n v="0"/>
    <n v="2"/>
    <n v="2"/>
    <n v="3"/>
    <n v="0"/>
    <n v="0"/>
  </r>
  <r>
    <x v="26"/>
    <x v="1"/>
    <x v="1"/>
    <x v="19"/>
    <n v="0"/>
    <n v="0"/>
    <n v="0"/>
    <n v="0"/>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E7628E1-634A-48B2-9412-BDE8BC00CE59}" name="TablaDinámica13" cacheId="15" applyNumberFormats="0" applyBorderFormats="0" applyFontFormats="0" applyPatternFormats="0" applyAlignmentFormats="0" applyWidthHeightFormats="1" dataCaption="Valores" updatedVersion="7" minRefreshableVersion="3" showDrill="0" colGrandTotals="0" itemPrintTitles="1" createdVersion="6" indent="0" outline="1" outlineData="1" multipleFieldFilters="0">
  <location ref="A4:M27" firstHeaderRow="0" firstDataRow="1" firstDataCol="1" rowPageCount="2" colPageCount="1"/>
  <pivotFields count="16">
    <pivotField axis="axisPage" showAll="0">
      <items count="28">
        <item x="2"/>
        <item x="25"/>
        <item x="0"/>
        <item x="1"/>
        <item x="3"/>
        <item x="4"/>
        <item x="5"/>
        <item x="6"/>
        <item x="7"/>
        <item x="8"/>
        <item x="9"/>
        <item x="10"/>
        <item x="11"/>
        <item x="12"/>
        <item x="13"/>
        <item x="14"/>
        <item x="15"/>
        <item x="16"/>
        <item x="17"/>
        <item x="18"/>
        <item x="19"/>
        <item x="20"/>
        <item x="21"/>
        <item x="22"/>
        <item x="23"/>
        <item x="24"/>
        <item x="26"/>
        <item t="default"/>
      </items>
    </pivotField>
    <pivotField axis="axisPage" showAll="0">
      <items count="7">
        <item x="5"/>
        <item x="0"/>
        <item x="1"/>
        <item x="2"/>
        <item x="3"/>
        <item x="4"/>
        <item t="default"/>
      </items>
    </pivotField>
    <pivotField axis="axisRow" showAll="0" sortType="ascending">
      <items count="3">
        <item x="0"/>
        <item x="1"/>
        <item t="default"/>
      </items>
    </pivotField>
    <pivotField axis="axisRow" showAll="0" sortType="ascending">
      <items count="21">
        <item x="11"/>
        <item x="2"/>
        <item x="12"/>
        <item x="19"/>
        <item x="13"/>
        <item x="3"/>
        <item x="4"/>
        <item x="14"/>
        <item x="15"/>
        <item x="5"/>
        <item x="16"/>
        <item x="1"/>
        <item x="10"/>
        <item x="0"/>
        <item x="17"/>
        <item x="6"/>
        <item x="18"/>
        <item x="9"/>
        <item x="7"/>
        <item x="8"/>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3"/>
  </rowFields>
  <rowItems count="23">
    <i>
      <x/>
    </i>
    <i r="1">
      <x v="1"/>
    </i>
    <i r="1">
      <x v="5"/>
    </i>
    <i r="1">
      <x v="6"/>
    </i>
    <i r="1">
      <x v="9"/>
    </i>
    <i r="1">
      <x v="11"/>
    </i>
    <i r="1">
      <x v="13"/>
    </i>
    <i r="1">
      <x v="15"/>
    </i>
    <i r="1">
      <x v="17"/>
    </i>
    <i r="1">
      <x v="18"/>
    </i>
    <i r="1">
      <x v="19"/>
    </i>
    <i>
      <x v="1"/>
    </i>
    <i r="1">
      <x/>
    </i>
    <i r="1">
      <x v="2"/>
    </i>
    <i r="1">
      <x v="3"/>
    </i>
    <i r="1">
      <x v="4"/>
    </i>
    <i r="1">
      <x v="7"/>
    </i>
    <i r="1">
      <x v="8"/>
    </i>
    <i r="1">
      <x v="10"/>
    </i>
    <i r="1">
      <x v="12"/>
    </i>
    <i r="1">
      <x v="14"/>
    </i>
    <i r="1">
      <x v="16"/>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go" fld="11" baseField="0" baseItem="0"/>
    <dataField name="Suma de Sep" fld="12" baseField="0" baseItem="0"/>
    <dataField name="Suma de Oct" fld="13" baseField="0" baseItem="0"/>
    <dataField name="Suma de Nov" fld="14" baseField="0" baseItem="0"/>
    <dataField name="Suma de Dic" fld="15" baseField="0" baseItem="0"/>
  </dataFields>
  <formats count="42">
    <format dxfId="83">
      <pivotArea field="2" type="button" dataOnly="0" labelOnly="1" outline="0" axis="axisRow" fieldPosition="0"/>
    </format>
    <format dxfId="82">
      <pivotArea dataOnly="0" labelOnly="1" outline="0" fieldPosition="0">
        <references count="1">
          <reference field="4294967294" count="12">
            <x v="0"/>
            <x v="1"/>
            <x v="2"/>
            <x v="3"/>
            <x v="4"/>
            <x v="5"/>
            <x v="6"/>
            <x v="7"/>
            <x v="8"/>
            <x v="9"/>
            <x v="10"/>
            <x v="11"/>
          </reference>
        </references>
      </pivotArea>
    </format>
    <format dxfId="81">
      <pivotArea field="2" type="button" dataOnly="0" labelOnly="1" outline="0" axis="axisRow" fieldPosition="0"/>
    </format>
    <format dxfId="80">
      <pivotArea dataOnly="0" labelOnly="1" outline="0" fieldPosition="0">
        <references count="1">
          <reference field="4294967294" count="12">
            <x v="0"/>
            <x v="1"/>
            <x v="2"/>
            <x v="3"/>
            <x v="4"/>
            <x v="5"/>
            <x v="6"/>
            <x v="7"/>
            <x v="8"/>
            <x v="9"/>
            <x v="10"/>
            <x v="11"/>
          </reference>
        </references>
      </pivotArea>
    </format>
    <format dxfId="79">
      <pivotArea field="2" type="button" dataOnly="0" labelOnly="1" outline="0" axis="axisRow" fieldPosition="0"/>
    </format>
    <format dxfId="78">
      <pivotArea dataOnly="0" labelOnly="1" outline="0" fieldPosition="0">
        <references count="1">
          <reference field="4294967294" count="12">
            <x v="0"/>
            <x v="1"/>
            <x v="2"/>
            <x v="3"/>
            <x v="4"/>
            <x v="5"/>
            <x v="6"/>
            <x v="7"/>
            <x v="8"/>
            <x v="9"/>
            <x v="10"/>
            <x v="11"/>
          </reference>
        </references>
      </pivotArea>
    </format>
    <format dxfId="77">
      <pivotArea outline="0" collapsedLevelsAreSubtotals="1" fieldPosition="0"/>
    </format>
    <format dxfId="76">
      <pivotArea outline="0" collapsedLevelsAreSubtotals="1" fieldPosition="0"/>
    </format>
    <format dxfId="75">
      <pivotArea outline="0" collapsedLevelsAreSubtotals="1" fieldPosition="0"/>
    </format>
    <format dxfId="74">
      <pivotArea outline="0" collapsedLevelsAreSubtotals="1" fieldPosition="0"/>
    </format>
    <format dxfId="73">
      <pivotArea outline="0" collapsedLevelsAreSubtotals="1" fieldPosition="0"/>
    </format>
    <format dxfId="72">
      <pivotArea outline="0" collapsedLevelsAreSubtotals="1" fieldPosition="0"/>
    </format>
    <format dxfId="71">
      <pivotArea type="all" dataOnly="0" outline="0" fieldPosition="0"/>
    </format>
    <format dxfId="70">
      <pivotArea outline="0" collapsedLevelsAreSubtotals="1" fieldPosition="0"/>
    </format>
    <format dxfId="69">
      <pivotArea field="2" type="button" dataOnly="0" labelOnly="1" outline="0" axis="axisRow" fieldPosition="0"/>
    </format>
    <format dxfId="68">
      <pivotArea dataOnly="0" labelOnly="1" fieldPosition="0">
        <references count="1">
          <reference field="2" count="0"/>
        </references>
      </pivotArea>
    </format>
    <format dxfId="67">
      <pivotArea dataOnly="0" labelOnly="1" grandRow="1" outline="0" fieldPosition="0"/>
    </format>
    <format dxfId="66">
      <pivotArea dataOnly="0" labelOnly="1" fieldPosition="0">
        <references count="2">
          <reference field="2" count="1" selected="0">
            <x v="0"/>
          </reference>
          <reference field="3" count="9">
            <x v="1"/>
            <x v="5"/>
            <x v="6"/>
            <x v="9"/>
            <x v="11"/>
            <x v="13"/>
            <x v="15"/>
            <x v="18"/>
            <x v="19"/>
          </reference>
        </references>
      </pivotArea>
    </format>
    <format dxfId="65">
      <pivotArea dataOnly="0" labelOnly="1" fieldPosition="0">
        <references count="2">
          <reference field="2" count="1" selected="0">
            <x v="1"/>
          </reference>
          <reference field="3" count="8">
            <x v="0"/>
            <x v="2"/>
            <x v="4"/>
            <x v="7"/>
            <x v="8"/>
            <x v="10"/>
            <x v="12"/>
            <x v="14"/>
          </reference>
        </references>
      </pivotArea>
    </format>
    <format dxfId="64">
      <pivotArea dataOnly="0" labelOnly="1" outline="0" fieldPosition="0">
        <references count="1">
          <reference field="4294967294" count="12">
            <x v="0"/>
            <x v="1"/>
            <x v="2"/>
            <x v="3"/>
            <x v="4"/>
            <x v="5"/>
            <x v="6"/>
            <x v="7"/>
            <x v="8"/>
            <x v="9"/>
            <x v="10"/>
            <x v="11"/>
          </reference>
        </references>
      </pivotArea>
    </format>
    <format dxfId="63">
      <pivotArea type="all" dataOnly="0" outline="0" fieldPosition="0"/>
    </format>
    <format dxfId="62">
      <pivotArea outline="0" collapsedLevelsAreSubtotals="1" fieldPosition="0"/>
    </format>
    <format dxfId="61">
      <pivotArea field="2" type="button" dataOnly="0" labelOnly="1" outline="0" axis="axisRow" fieldPosition="0"/>
    </format>
    <format dxfId="60">
      <pivotArea dataOnly="0" labelOnly="1" fieldPosition="0">
        <references count="1">
          <reference field="2" count="0"/>
        </references>
      </pivotArea>
    </format>
    <format dxfId="59">
      <pivotArea dataOnly="0" labelOnly="1" grandRow="1" outline="0" fieldPosition="0"/>
    </format>
    <format dxfId="58">
      <pivotArea dataOnly="0" labelOnly="1" fieldPosition="0">
        <references count="2">
          <reference field="2" count="1" selected="0">
            <x v="0"/>
          </reference>
          <reference field="3" count="9">
            <x v="1"/>
            <x v="5"/>
            <x v="6"/>
            <x v="9"/>
            <x v="11"/>
            <x v="13"/>
            <x v="15"/>
            <x v="18"/>
            <x v="19"/>
          </reference>
        </references>
      </pivotArea>
    </format>
    <format dxfId="57">
      <pivotArea dataOnly="0" labelOnly="1" fieldPosition="0">
        <references count="2">
          <reference field="2" count="1" selected="0">
            <x v="1"/>
          </reference>
          <reference field="3" count="8">
            <x v="0"/>
            <x v="2"/>
            <x v="4"/>
            <x v="7"/>
            <x v="8"/>
            <x v="10"/>
            <x v="12"/>
            <x v="14"/>
          </reference>
        </references>
      </pivotArea>
    </format>
    <format dxfId="56">
      <pivotArea dataOnly="0" labelOnly="1" outline="0" fieldPosition="0">
        <references count="1">
          <reference field="4294967294" count="12">
            <x v="0"/>
            <x v="1"/>
            <x v="2"/>
            <x v="3"/>
            <x v="4"/>
            <x v="5"/>
            <x v="6"/>
            <x v="7"/>
            <x v="8"/>
            <x v="9"/>
            <x v="10"/>
            <x v="11"/>
          </reference>
        </references>
      </pivotArea>
    </format>
    <format dxfId="55">
      <pivotArea collapsedLevelsAreSubtotals="1" fieldPosition="0">
        <references count="1">
          <reference field="2" count="1">
            <x v="0"/>
          </reference>
        </references>
      </pivotArea>
    </format>
    <format dxfId="54">
      <pivotArea collapsedLevelsAreSubtotals="1" fieldPosition="0">
        <references count="2">
          <reference field="2" count="1" selected="0">
            <x v="0"/>
          </reference>
          <reference field="3" count="9">
            <x v="1"/>
            <x v="5"/>
            <x v="6"/>
            <x v="9"/>
            <x v="11"/>
            <x v="13"/>
            <x v="15"/>
            <x v="18"/>
            <x v="19"/>
          </reference>
        </references>
      </pivotArea>
    </format>
    <format dxfId="53">
      <pivotArea dataOnly="0" labelOnly="1" fieldPosition="0">
        <references count="1">
          <reference field="2" count="1">
            <x v="0"/>
          </reference>
        </references>
      </pivotArea>
    </format>
    <format dxfId="52">
      <pivotArea dataOnly="0" labelOnly="1" fieldPosition="0">
        <references count="2">
          <reference field="2" count="1" selected="0">
            <x v="0"/>
          </reference>
          <reference field="3" count="9">
            <x v="1"/>
            <x v="5"/>
            <x v="6"/>
            <x v="9"/>
            <x v="11"/>
            <x v="13"/>
            <x v="15"/>
            <x v="18"/>
            <x v="19"/>
          </reference>
        </references>
      </pivotArea>
    </format>
    <format dxfId="51">
      <pivotArea collapsedLevelsAreSubtotals="1" fieldPosition="0">
        <references count="1">
          <reference field="2" count="1">
            <x v="1"/>
          </reference>
        </references>
      </pivotArea>
    </format>
    <format dxfId="50">
      <pivotArea collapsedLevelsAreSubtotals="1" fieldPosition="0">
        <references count="2">
          <reference field="2" count="1" selected="0">
            <x v="1"/>
          </reference>
          <reference field="3" count="8">
            <x v="0"/>
            <x v="2"/>
            <x v="4"/>
            <x v="7"/>
            <x v="8"/>
            <x v="10"/>
            <x v="12"/>
            <x v="14"/>
          </reference>
        </references>
      </pivotArea>
    </format>
    <format dxfId="49">
      <pivotArea dataOnly="0" labelOnly="1" fieldPosition="0">
        <references count="1">
          <reference field="2" count="1">
            <x v="1"/>
          </reference>
        </references>
      </pivotArea>
    </format>
    <format dxfId="48">
      <pivotArea dataOnly="0" labelOnly="1" fieldPosition="0">
        <references count="2">
          <reference field="2" count="1" selected="0">
            <x v="1"/>
          </reference>
          <reference field="3" count="8">
            <x v="0"/>
            <x v="2"/>
            <x v="4"/>
            <x v="7"/>
            <x v="8"/>
            <x v="10"/>
            <x v="12"/>
            <x v="14"/>
          </reference>
        </references>
      </pivotArea>
    </format>
    <format dxfId="47">
      <pivotArea collapsedLevelsAreSubtotals="1" fieldPosition="0">
        <references count="2">
          <reference field="2" count="1" selected="0">
            <x v="0"/>
          </reference>
          <reference field="3" count="1">
            <x v="17"/>
          </reference>
        </references>
      </pivotArea>
    </format>
    <format dxfId="46">
      <pivotArea dataOnly="0" labelOnly="1" fieldPosition="0">
        <references count="2">
          <reference field="2" count="1" selected="0">
            <x v="0"/>
          </reference>
          <reference field="3" count="1">
            <x v="17"/>
          </reference>
        </references>
      </pivotArea>
    </format>
    <format dxfId="45">
      <pivotArea collapsedLevelsAreSubtotals="1" fieldPosition="0">
        <references count="2">
          <reference field="2" count="1" selected="0">
            <x v="1"/>
          </reference>
          <reference field="3" count="1">
            <x v="16"/>
          </reference>
        </references>
      </pivotArea>
    </format>
    <format dxfId="44">
      <pivotArea dataOnly="0" labelOnly="1" fieldPosition="0">
        <references count="2">
          <reference field="2" count="1" selected="0">
            <x v="1"/>
          </reference>
          <reference field="3" count="1">
            <x v="16"/>
          </reference>
        </references>
      </pivotArea>
    </format>
    <format dxfId="43">
      <pivotArea collapsedLevelsAreSubtotals="1" fieldPosition="0">
        <references count="2">
          <reference field="2" count="1" selected="0">
            <x v="1"/>
          </reference>
          <reference field="3" count="6">
            <x v="3"/>
            <x v="4"/>
            <x v="7"/>
            <x v="8"/>
            <x v="10"/>
            <x v="12"/>
          </reference>
        </references>
      </pivotArea>
    </format>
    <format dxfId="42">
      <pivotArea dataOnly="0" labelOnly="1" fieldPosition="0">
        <references count="2">
          <reference field="2" count="1" selected="0">
            <x v="1"/>
          </reference>
          <reference field="3" count="6">
            <x v="3"/>
            <x v="4"/>
            <x v="7"/>
            <x v="8"/>
            <x v="10"/>
            <x v="1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GMX">
      <a:dk1>
        <a:sysClr val="windowText" lastClr="000000"/>
      </a:dk1>
      <a:lt1>
        <a:sysClr val="window" lastClr="FFFFFF"/>
      </a:lt1>
      <a:dk2>
        <a:srgbClr val="621132"/>
      </a:dk2>
      <a:lt2>
        <a:srgbClr val="FFFFFF"/>
      </a:lt2>
      <a:accent1>
        <a:srgbClr val="D4C19C"/>
      </a:accent1>
      <a:accent2>
        <a:srgbClr val="9D2449"/>
      </a:accent2>
      <a:accent3>
        <a:srgbClr val="285C4D"/>
      </a:accent3>
      <a:accent4>
        <a:srgbClr val="B38E5D"/>
      </a:accent4>
      <a:accent5>
        <a:srgbClr val="621132"/>
      </a:accent5>
      <a:accent6>
        <a:srgbClr val="13322B"/>
      </a:accent6>
      <a:hlink>
        <a:srgbClr val="13322B"/>
      </a:hlink>
      <a:folHlink>
        <a:srgbClr val="B38E5D"/>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79"/>
  <sheetViews>
    <sheetView showGridLines="0" tabSelected="1" zoomScale="85" zoomScaleNormal="85"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2.75" outlineLevelRow="1" x14ac:dyDescent="0.2"/>
  <cols>
    <col min="1" max="1" width="5.5703125" bestFit="1" customWidth="1"/>
    <col min="2" max="2" width="39.42578125" bestFit="1" customWidth="1"/>
    <col min="3" max="3" width="44.42578125" customWidth="1"/>
    <col min="4" max="15" width="10.7109375" customWidth="1"/>
    <col min="16" max="16" width="8.28515625" customWidth="1"/>
    <col min="17" max="17" width="16.140625" bestFit="1" customWidth="1"/>
  </cols>
  <sheetData>
    <row r="1" spans="1:18" ht="16.5" thickBot="1" x14ac:dyDescent="0.3">
      <c r="A1" s="69" t="s">
        <v>0</v>
      </c>
      <c r="B1" s="69"/>
      <c r="C1" s="69"/>
      <c r="D1" s="3"/>
      <c r="E1" s="3"/>
      <c r="G1" s="3"/>
      <c r="H1" s="3"/>
      <c r="I1" s="3"/>
      <c r="J1" s="3"/>
      <c r="K1" s="3"/>
      <c r="L1" s="3"/>
      <c r="M1" s="3"/>
      <c r="N1" s="3"/>
      <c r="O1" s="16"/>
      <c r="Q1" s="16">
        <v>2021</v>
      </c>
    </row>
    <row r="2" spans="1:18" x14ac:dyDescent="0.2">
      <c r="A2" s="4" t="s">
        <v>98</v>
      </c>
      <c r="B2" s="3"/>
      <c r="C2" s="3"/>
      <c r="D2" s="57" t="s">
        <v>130</v>
      </c>
      <c r="E2" s="58"/>
      <c r="F2" s="58"/>
      <c r="G2" s="58"/>
      <c r="H2" s="58"/>
      <c r="I2" s="58"/>
      <c r="J2" s="58"/>
      <c r="K2" s="58"/>
      <c r="L2" s="59"/>
      <c r="M2" s="3"/>
      <c r="N2" s="3"/>
      <c r="O2" s="3"/>
    </row>
    <row r="3" spans="1:18" ht="15" x14ac:dyDescent="0.25">
      <c r="A3" s="70" t="s">
        <v>188</v>
      </c>
      <c r="B3" s="70"/>
      <c r="C3" s="70"/>
      <c r="D3" s="60"/>
      <c r="E3" s="61"/>
      <c r="F3" s="61"/>
      <c r="G3" s="61"/>
      <c r="H3" s="61"/>
      <c r="I3" s="61"/>
      <c r="J3" s="61"/>
      <c r="K3" s="61"/>
      <c r="L3" s="62"/>
      <c r="M3" s="12"/>
      <c r="N3" s="12"/>
      <c r="O3" s="12"/>
    </row>
    <row r="4" spans="1:18" x14ac:dyDescent="0.2">
      <c r="A4" s="12"/>
      <c r="B4" s="12"/>
      <c r="C4" s="12"/>
      <c r="D4" s="60"/>
      <c r="E4" s="61"/>
      <c r="F4" s="61"/>
      <c r="G4" s="61"/>
      <c r="H4" s="61"/>
      <c r="I4" s="61"/>
      <c r="J4" s="61"/>
      <c r="K4" s="61"/>
      <c r="L4" s="62"/>
      <c r="M4" s="12"/>
      <c r="N4" s="12"/>
      <c r="O4" s="12"/>
    </row>
    <row r="5" spans="1:18" ht="15.75" thickBot="1" x14ac:dyDescent="0.3">
      <c r="A5" s="71" t="s">
        <v>85</v>
      </c>
      <c r="B5" s="71"/>
      <c r="C5" s="71"/>
      <c r="D5" s="63"/>
      <c r="E5" s="64"/>
      <c r="F5" s="64"/>
      <c r="G5" s="64"/>
      <c r="H5" s="64"/>
      <c r="I5" s="64"/>
      <c r="J5" s="64"/>
      <c r="K5" s="64"/>
      <c r="L5" s="65"/>
      <c r="M5" s="3"/>
      <c r="N5" s="3"/>
      <c r="O5" s="3"/>
    </row>
    <row r="6" spans="1:18" ht="12.75" customHeight="1" x14ac:dyDescent="0.2">
      <c r="A6" s="66" t="s">
        <v>86</v>
      </c>
      <c r="B6" s="66"/>
      <c r="C6" s="66"/>
      <c r="D6" s="3"/>
      <c r="E6" s="3"/>
      <c r="F6" s="3"/>
      <c r="G6" s="3"/>
      <c r="H6" s="3"/>
      <c r="I6" s="3"/>
      <c r="J6" s="3"/>
      <c r="K6" s="3"/>
      <c r="L6" s="3"/>
      <c r="M6" s="3"/>
      <c r="N6" s="3"/>
      <c r="O6" s="3"/>
    </row>
    <row r="7" spans="1:18" ht="30" customHeight="1" x14ac:dyDescent="0.2">
      <c r="A7" s="32" t="s">
        <v>2</v>
      </c>
      <c r="B7" s="32" t="s">
        <v>1</v>
      </c>
      <c r="C7" s="33"/>
      <c r="D7" s="33" t="s">
        <v>72</v>
      </c>
      <c r="E7" s="33" t="s">
        <v>73</v>
      </c>
      <c r="F7" s="33" t="s">
        <v>74</v>
      </c>
      <c r="G7" s="33" t="s">
        <v>75</v>
      </c>
      <c r="H7" s="33" t="s">
        <v>76</v>
      </c>
      <c r="I7" s="33" t="s">
        <v>77</v>
      </c>
      <c r="J7" s="33" t="s">
        <v>78</v>
      </c>
      <c r="K7" s="33" t="s">
        <v>79</v>
      </c>
      <c r="L7" s="33" t="s">
        <v>80</v>
      </c>
      <c r="M7" s="33" t="s">
        <v>81</v>
      </c>
      <c r="N7" s="33" t="s">
        <v>82</v>
      </c>
      <c r="O7" s="33" t="s">
        <v>83</v>
      </c>
      <c r="Q7" s="33" t="s">
        <v>131</v>
      </c>
    </row>
    <row r="8" spans="1:18" ht="24" customHeight="1" x14ac:dyDescent="0.2">
      <c r="A8" s="67" t="s">
        <v>117</v>
      </c>
      <c r="B8" s="67"/>
      <c r="C8" s="54" t="s">
        <v>102</v>
      </c>
      <c r="D8" s="55">
        <v>0.90397097667895177</v>
      </c>
      <c r="E8" s="55">
        <v>0.93190726182087558</v>
      </c>
      <c r="F8" s="55">
        <v>0.92790938874106821</v>
      </c>
      <c r="G8" s="55">
        <v>0.90795942244392303</v>
      </c>
      <c r="H8" s="55">
        <v>0.91680621494758208</v>
      </c>
      <c r="I8" s="55">
        <v>0.89682685106465321</v>
      </c>
      <c r="J8" s="55">
        <v>0.90073733668231359</v>
      </c>
      <c r="K8" s="55">
        <v>0.90533819248099567</v>
      </c>
      <c r="L8" s="55">
        <v>0.90362041067244558</v>
      </c>
      <c r="M8" s="55">
        <v>0.89265194871511311</v>
      </c>
      <c r="N8" s="55">
        <v>0.87871430525593153</v>
      </c>
      <c r="O8" s="55">
        <v>0.83570223098368412</v>
      </c>
      <c r="P8" s="42"/>
      <c r="Q8" s="56">
        <v>0.89761241196735586</v>
      </c>
    </row>
    <row r="9" spans="1:18" ht="12.75" hidden="1" customHeight="1" outlineLevel="1" x14ac:dyDescent="0.2">
      <c r="A9" s="1"/>
      <c r="B9" s="1"/>
      <c r="C9" s="6" t="s">
        <v>100</v>
      </c>
      <c r="D9" s="14">
        <v>18549</v>
      </c>
      <c r="E9" s="14">
        <v>13716</v>
      </c>
      <c r="F9" s="14">
        <v>17228</v>
      </c>
      <c r="G9" s="14">
        <v>19678</v>
      </c>
      <c r="H9" s="14">
        <v>21050</v>
      </c>
      <c r="I9" s="14">
        <v>21569</v>
      </c>
      <c r="J9" s="14">
        <v>23150</v>
      </c>
      <c r="K9" s="14">
        <v>24535</v>
      </c>
      <c r="L9" s="14">
        <v>21291</v>
      </c>
      <c r="M9" s="14">
        <v>23404</v>
      </c>
      <c r="N9" s="14">
        <v>22648</v>
      </c>
      <c r="O9" s="14">
        <v>26494</v>
      </c>
      <c r="Q9" s="14">
        <v>253312</v>
      </c>
      <c r="R9" s="7"/>
    </row>
    <row r="10" spans="1:18" ht="12.75" hidden="1" customHeight="1" outlineLevel="1" x14ac:dyDescent="0.2">
      <c r="A10" s="1"/>
      <c r="B10" s="1"/>
      <c r="C10" s="6" t="s">
        <v>103</v>
      </c>
      <c r="D10" s="15">
        <v>0.73427932593809142</v>
      </c>
      <c r="E10" s="15">
        <v>0.81074520734273647</v>
      </c>
      <c r="F10" s="15">
        <v>0.78946351734735165</v>
      </c>
      <c r="G10" s="15">
        <v>0.7494857922866327</v>
      </c>
      <c r="H10" s="15">
        <v>0.73194505945417754</v>
      </c>
      <c r="I10" s="15">
        <v>0.66163188820912289</v>
      </c>
      <c r="J10" s="15">
        <v>0.58525014478741599</v>
      </c>
      <c r="K10" s="15">
        <v>0.66860056035113546</v>
      </c>
      <c r="L10" s="15">
        <v>0.69305422301489161</v>
      </c>
      <c r="M10" s="15">
        <v>0.63907762252807299</v>
      </c>
      <c r="N10" s="15">
        <v>0.45110636386510167</v>
      </c>
      <c r="O10" s="15">
        <v>0.46937803809908235</v>
      </c>
      <c r="Q10" s="15">
        <v>0.65325825594468201</v>
      </c>
      <c r="R10" s="7"/>
    </row>
    <row r="11" spans="1:18" ht="12.75" hidden="1" customHeight="1" outlineLevel="1" x14ac:dyDescent="0.2">
      <c r="A11" s="1"/>
      <c r="B11" s="1"/>
      <c r="C11" s="6" t="s">
        <v>104</v>
      </c>
      <c r="D11" s="15">
        <v>0.26572067406190847</v>
      </c>
      <c r="E11" s="15">
        <v>0.18925479265726353</v>
      </c>
      <c r="F11" s="15">
        <v>0.21053648265264827</v>
      </c>
      <c r="G11" s="15">
        <v>0.25051420771336735</v>
      </c>
      <c r="H11" s="15">
        <v>0.26805494054582246</v>
      </c>
      <c r="I11" s="15">
        <v>0.33836811179087717</v>
      </c>
      <c r="J11" s="15">
        <v>0.41474985521258406</v>
      </c>
      <c r="K11" s="15">
        <v>0.33139943964886442</v>
      </c>
      <c r="L11" s="15">
        <v>0.30694577698510844</v>
      </c>
      <c r="M11" s="15">
        <v>0.36092237747192707</v>
      </c>
      <c r="N11" s="15">
        <v>0.54889363613489839</v>
      </c>
      <c r="O11" s="15">
        <v>0.5306219619009177</v>
      </c>
      <c r="Q11" s="15">
        <v>0.34674174405531794</v>
      </c>
      <c r="R11" s="7"/>
    </row>
    <row r="12" spans="1:18" ht="12.75" hidden="1" customHeight="1" outlineLevel="1" x14ac:dyDescent="0.2">
      <c r="A12" s="1"/>
      <c r="B12" s="1"/>
      <c r="C12" s="6" t="s">
        <v>105</v>
      </c>
      <c r="D12" s="15">
        <v>9.6029023321048082E-2</v>
      </c>
      <c r="E12" s="15">
        <v>6.8092738179124285E-2</v>
      </c>
      <c r="F12" s="15">
        <v>7.2090611258931861E-2</v>
      </c>
      <c r="G12" s="15">
        <v>9.2040577556076988E-2</v>
      </c>
      <c r="H12" s="15">
        <v>8.3193785052417882E-2</v>
      </c>
      <c r="I12" s="15">
        <v>0.10317314893534686</v>
      </c>
      <c r="J12" s="15">
        <v>9.9262663317686461E-2</v>
      </c>
      <c r="K12" s="15">
        <v>9.4661807519004312E-2</v>
      </c>
      <c r="L12" s="15">
        <v>9.637958932755443E-2</v>
      </c>
      <c r="M12" s="15">
        <v>0.10734805128488689</v>
      </c>
      <c r="N12" s="15">
        <v>0.12128569474406854</v>
      </c>
      <c r="O12" s="15">
        <v>0.16429776901631585</v>
      </c>
      <c r="Q12" s="15">
        <v>0.10238758803264415</v>
      </c>
      <c r="R12" s="7"/>
    </row>
    <row r="13" spans="1:18" collapsed="1" x14ac:dyDescent="0.2">
      <c r="A13" s="34" t="s">
        <v>133</v>
      </c>
      <c r="B13" s="34" t="s">
        <v>134</v>
      </c>
      <c r="C13" s="35" t="s">
        <v>102</v>
      </c>
      <c r="D13" s="36">
        <v>0.96118859915100063</v>
      </c>
      <c r="E13" s="36">
        <v>0.98258196721311475</v>
      </c>
      <c r="F13" s="36">
        <v>0.96810344827586203</v>
      </c>
      <c r="G13" s="36">
        <v>0.95892639284261894</v>
      </c>
      <c r="H13" s="36">
        <v>0.95045462980144735</v>
      </c>
      <c r="I13" s="36">
        <v>0.94353848851481681</v>
      </c>
      <c r="J13" s="36">
        <v>0.94353848851481681</v>
      </c>
      <c r="K13" s="36">
        <v>0.94243190115136199</v>
      </c>
      <c r="L13" s="36">
        <v>0.95139209352407317</v>
      </c>
      <c r="M13" s="36">
        <v>0.93953488372093019</v>
      </c>
      <c r="N13" s="36">
        <v>0.9281877297144473</v>
      </c>
      <c r="O13" s="36">
        <v>0.8831441263573544</v>
      </c>
      <c r="Q13" s="36">
        <v>0.9418916076561733</v>
      </c>
      <c r="R13" s="7"/>
    </row>
    <row r="14" spans="1:18" ht="12.75" hidden="1" customHeight="1" outlineLevel="1" x14ac:dyDescent="0.2">
      <c r="A14" s="1"/>
      <c r="B14" s="1"/>
      <c r="C14" s="6" t="s">
        <v>100</v>
      </c>
      <c r="D14" s="14">
        <v>4947</v>
      </c>
      <c r="E14" s="14">
        <v>3904</v>
      </c>
      <c r="F14" s="14">
        <v>4640</v>
      </c>
      <c r="G14" s="14">
        <v>4918</v>
      </c>
      <c r="H14" s="14">
        <v>5389</v>
      </c>
      <c r="I14" s="14">
        <v>5703</v>
      </c>
      <c r="J14" s="14">
        <v>5703</v>
      </c>
      <c r="K14" s="14">
        <v>7122</v>
      </c>
      <c r="L14" s="14">
        <v>6501</v>
      </c>
      <c r="M14" s="14">
        <v>7310</v>
      </c>
      <c r="N14" s="14">
        <v>7074</v>
      </c>
      <c r="O14" s="14">
        <v>8104</v>
      </c>
      <c r="Q14" s="14">
        <v>71315</v>
      </c>
      <c r="R14" s="7"/>
    </row>
    <row r="15" spans="1:18" ht="12.75" hidden="1" customHeight="1" outlineLevel="1" x14ac:dyDescent="0.2">
      <c r="A15" s="1"/>
      <c r="B15" s="1"/>
      <c r="C15" s="6" t="s">
        <v>103</v>
      </c>
      <c r="D15" s="15">
        <v>0.8704265211239135</v>
      </c>
      <c r="E15" s="15">
        <v>0.80660860655737709</v>
      </c>
      <c r="F15" s="15">
        <v>0.78405172413793101</v>
      </c>
      <c r="G15" s="15">
        <v>0.78771858479056522</v>
      </c>
      <c r="H15" s="15">
        <v>0.75505659677120063</v>
      </c>
      <c r="I15" s="15">
        <v>0.68560406803436791</v>
      </c>
      <c r="J15" s="15">
        <v>0.68560406803436791</v>
      </c>
      <c r="K15" s="15">
        <v>0.68365627632687442</v>
      </c>
      <c r="L15" s="15">
        <v>0.75680664513151819</v>
      </c>
      <c r="M15" s="15">
        <v>0.70273597811217514</v>
      </c>
      <c r="N15" s="15">
        <v>0.55965507492225053</v>
      </c>
      <c r="O15" s="15">
        <v>0.57033563672260612</v>
      </c>
      <c r="Q15" s="15">
        <v>0.70620486573652108</v>
      </c>
      <c r="R15" s="7"/>
    </row>
    <row r="16" spans="1:18" ht="12.75" hidden="1" customHeight="1" outlineLevel="1" x14ac:dyDescent="0.2">
      <c r="A16" s="1"/>
      <c r="B16" s="1"/>
      <c r="C16" s="6" t="s">
        <v>104</v>
      </c>
      <c r="D16" s="15">
        <v>0.12957347887608653</v>
      </c>
      <c r="E16" s="15">
        <v>0.19339139344262296</v>
      </c>
      <c r="F16" s="15">
        <v>0.21594827586206897</v>
      </c>
      <c r="G16" s="15">
        <v>0.21228141520943472</v>
      </c>
      <c r="H16" s="15">
        <v>0.2449434032287994</v>
      </c>
      <c r="I16" s="15">
        <v>0.31439593196563215</v>
      </c>
      <c r="J16" s="15">
        <v>0.31439593196563215</v>
      </c>
      <c r="K16" s="15">
        <v>0.31634372367312552</v>
      </c>
      <c r="L16" s="15">
        <v>0.24319335486848176</v>
      </c>
      <c r="M16" s="15">
        <v>0.29726402188782491</v>
      </c>
      <c r="N16" s="15">
        <v>0.44034492507774953</v>
      </c>
      <c r="O16" s="15">
        <v>0.42966436327739388</v>
      </c>
      <c r="Q16" s="15">
        <v>0.29379513426347892</v>
      </c>
      <c r="R16" s="7"/>
    </row>
    <row r="17" spans="1:18" ht="12.75" hidden="1" customHeight="1" outlineLevel="1" x14ac:dyDescent="0.2">
      <c r="A17" s="1"/>
      <c r="B17" s="1"/>
      <c r="C17" s="6" t="s">
        <v>105</v>
      </c>
      <c r="D17" s="15">
        <v>3.8811400848999394E-2</v>
      </c>
      <c r="E17" s="15">
        <v>1.7418032786885244E-2</v>
      </c>
      <c r="F17" s="15">
        <v>3.1896551724137932E-2</v>
      </c>
      <c r="G17" s="15">
        <v>4.1073607157381051E-2</v>
      </c>
      <c r="H17" s="15">
        <v>4.954537019855261E-2</v>
      </c>
      <c r="I17" s="15">
        <v>5.646151148518324E-2</v>
      </c>
      <c r="J17" s="15">
        <v>5.646151148518324E-2</v>
      </c>
      <c r="K17" s="15">
        <v>5.7568098848638026E-2</v>
      </c>
      <c r="L17" s="15">
        <v>4.8607906475926783E-2</v>
      </c>
      <c r="M17" s="15">
        <v>6.0465116279069767E-2</v>
      </c>
      <c r="N17" s="15">
        <v>7.1812270285552732E-2</v>
      </c>
      <c r="O17" s="15">
        <v>0.1168558736426456</v>
      </c>
      <c r="Q17" s="15">
        <v>5.8108392343826684E-2</v>
      </c>
      <c r="R17" s="7"/>
    </row>
    <row r="18" spans="1:18" collapsed="1" x14ac:dyDescent="0.2">
      <c r="A18" s="34" t="s">
        <v>135</v>
      </c>
      <c r="B18" s="34" t="s">
        <v>136</v>
      </c>
      <c r="C18" s="35" t="s">
        <v>102</v>
      </c>
      <c r="D18" s="36">
        <v>0.69230769230769229</v>
      </c>
      <c r="E18" s="36">
        <v>0.6785714285714286</v>
      </c>
      <c r="F18" s="36">
        <v>0.76229508196721318</v>
      </c>
      <c r="G18" s="36">
        <v>0.66447368421052633</v>
      </c>
      <c r="H18" s="36">
        <v>0.74242424242424243</v>
      </c>
      <c r="I18" s="36">
        <v>0.69230769230769229</v>
      </c>
      <c r="J18" s="36">
        <v>0.77474402730375425</v>
      </c>
      <c r="K18" s="36">
        <v>0.71171171171171177</v>
      </c>
      <c r="L18" s="36">
        <v>0.65</v>
      </c>
      <c r="M18" s="36">
        <v>0.68852459016393441</v>
      </c>
      <c r="N18" s="36">
        <v>0.68926553672316382</v>
      </c>
      <c r="O18" s="36">
        <v>0.66932270916334669</v>
      </c>
      <c r="Q18" s="36">
        <v>0.70446584938704027</v>
      </c>
      <c r="R18" s="7"/>
    </row>
    <row r="19" spans="1:18" ht="12.75" hidden="1" customHeight="1" outlineLevel="1" x14ac:dyDescent="0.2">
      <c r="A19" s="1"/>
      <c r="B19" s="1"/>
      <c r="C19" s="6" t="s">
        <v>100</v>
      </c>
      <c r="D19" s="14">
        <v>169</v>
      </c>
      <c r="E19" s="14">
        <v>84</v>
      </c>
      <c r="F19" s="14">
        <v>122</v>
      </c>
      <c r="G19" s="14">
        <v>152</v>
      </c>
      <c r="H19" s="14">
        <v>198</v>
      </c>
      <c r="I19" s="14">
        <v>273</v>
      </c>
      <c r="J19" s="14">
        <v>293</v>
      </c>
      <c r="K19" s="14">
        <v>222</v>
      </c>
      <c r="L19" s="14">
        <v>160</v>
      </c>
      <c r="M19" s="14">
        <v>183</v>
      </c>
      <c r="N19" s="14">
        <v>177</v>
      </c>
      <c r="O19" s="14">
        <v>251</v>
      </c>
      <c r="Q19" s="14">
        <v>2284</v>
      </c>
      <c r="R19" s="7"/>
    </row>
    <row r="20" spans="1:18" ht="12.75" hidden="1" customHeight="1" outlineLevel="1" x14ac:dyDescent="0.2">
      <c r="A20" s="1"/>
      <c r="B20" s="1"/>
      <c r="C20" s="6" t="s">
        <v>103</v>
      </c>
      <c r="D20" s="15">
        <v>0.47928994082840237</v>
      </c>
      <c r="E20" s="15">
        <v>0.6071428571428571</v>
      </c>
      <c r="F20" s="15">
        <v>0.68032786885245899</v>
      </c>
      <c r="G20" s="15">
        <v>0.57236842105263153</v>
      </c>
      <c r="H20" s="15">
        <v>0.67171717171717171</v>
      </c>
      <c r="I20" s="15">
        <v>0.54212454212454209</v>
      </c>
      <c r="J20" s="15">
        <v>0.47781569965870307</v>
      </c>
      <c r="K20" s="15">
        <v>0.55855855855855852</v>
      </c>
      <c r="L20" s="15">
        <v>0.45624999999999999</v>
      </c>
      <c r="M20" s="15">
        <v>0.5300546448087432</v>
      </c>
      <c r="N20" s="15">
        <v>0.38983050847457629</v>
      </c>
      <c r="O20" s="15">
        <v>0.35458167330677293</v>
      </c>
      <c r="Q20" s="15">
        <v>0.51444833625218911</v>
      </c>
      <c r="R20" s="7"/>
    </row>
    <row r="21" spans="1:18" ht="12.75" hidden="1" customHeight="1" outlineLevel="1" x14ac:dyDescent="0.2">
      <c r="A21" s="1"/>
      <c r="B21" s="1"/>
      <c r="C21" s="6" t="s">
        <v>104</v>
      </c>
      <c r="D21" s="15">
        <v>0.52071005917159763</v>
      </c>
      <c r="E21" s="15">
        <v>0.39285714285714285</v>
      </c>
      <c r="F21" s="15">
        <v>0.31967213114754101</v>
      </c>
      <c r="G21" s="15">
        <v>0.42763157894736842</v>
      </c>
      <c r="H21" s="15">
        <v>0.32828282828282829</v>
      </c>
      <c r="I21" s="15">
        <v>0.45787545787545786</v>
      </c>
      <c r="J21" s="15">
        <v>0.52218430034129693</v>
      </c>
      <c r="K21" s="15">
        <v>0.44144144144144143</v>
      </c>
      <c r="L21" s="15">
        <v>0.54374999999999996</v>
      </c>
      <c r="M21" s="15">
        <v>0.46994535519125685</v>
      </c>
      <c r="N21" s="15">
        <v>0.61016949152542377</v>
      </c>
      <c r="O21" s="15">
        <v>0.64541832669322707</v>
      </c>
      <c r="Q21" s="15">
        <v>0.48555166374781084</v>
      </c>
      <c r="R21" s="7"/>
    </row>
    <row r="22" spans="1:18" ht="12.75" hidden="1" customHeight="1" outlineLevel="1" x14ac:dyDescent="0.2">
      <c r="A22" s="1"/>
      <c r="B22" s="1"/>
      <c r="C22" s="6" t="s">
        <v>105</v>
      </c>
      <c r="D22" s="15">
        <v>0.30769230769230771</v>
      </c>
      <c r="E22" s="15">
        <v>0.32142857142857145</v>
      </c>
      <c r="F22" s="15">
        <v>0.23770491803278687</v>
      </c>
      <c r="G22" s="15">
        <v>0.33552631578947367</v>
      </c>
      <c r="H22" s="15">
        <v>0.25757575757575757</v>
      </c>
      <c r="I22" s="15">
        <v>0.30769230769230771</v>
      </c>
      <c r="J22" s="15">
        <v>0.22525597269624573</v>
      </c>
      <c r="K22" s="15">
        <v>0.28828828828828829</v>
      </c>
      <c r="L22" s="15">
        <v>0.35</v>
      </c>
      <c r="M22" s="15">
        <v>0.31147540983606559</v>
      </c>
      <c r="N22" s="15">
        <v>0.31073446327683618</v>
      </c>
      <c r="O22" s="15">
        <v>0.33067729083665337</v>
      </c>
      <c r="Q22" s="15">
        <v>0.29553415061295973</v>
      </c>
      <c r="R22" s="7"/>
    </row>
    <row r="23" spans="1:18" collapsed="1" x14ac:dyDescent="0.2">
      <c r="A23" s="34" t="s">
        <v>137</v>
      </c>
      <c r="B23" s="34" t="s">
        <v>138</v>
      </c>
      <c r="C23" s="35" t="s">
        <v>102</v>
      </c>
      <c r="D23" s="36">
        <v>0.91760299625468167</v>
      </c>
      <c r="E23" s="36">
        <v>0.97763048881524439</v>
      </c>
      <c r="F23" s="36">
        <v>0.971976401179941</v>
      </c>
      <c r="G23" s="36">
        <v>0.96408839779005528</v>
      </c>
      <c r="H23" s="36">
        <v>0.94250792213671342</v>
      </c>
      <c r="I23" s="36">
        <v>0.91491580986440169</v>
      </c>
      <c r="J23" s="36">
        <v>0.89937194696441036</v>
      </c>
      <c r="K23" s="36">
        <v>0.92570224719101124</v>
      </c>
      <c r="L23" s="36">
        <v>0.93969763886529645</v>
      </c>
      <c r="M23" s="36">
        <v>0.92207995003123044</v>
      </c>
      <c r="N23" s="36">
        <v>0.94223011134419876</v>
      </c>
      <c r="O23" s="36">
        <v>0.81355161437016821</v>
      </c>
      <c r="Q23" s="36">
        <v>0.92498631380769902</v>
      </c>
      <c r="R23" s="7"/>
    </row>
    <row r="24" spans="1:18" ht="12.75" hidden="1" customHeight="1" outlineLevel="1" x14ac:dyDescent="0.2">
      <c r="A24" s="1"/>
      <c r="B24" s="1"/>
      <c r="C24" s="6" t="s">
        <v>100</v>
      </c>
      <c r="D24" s="14">
        <v>6141</v>
      </c>
      <c r="E24" s="14">
        <v>4828</v>
      </c>
      <c r="F24" s="14">
        <v>5424</v>
      </c>
      <c r="G24" s="14">
        <v>5792</v>
      </c>
      <c r="H24" s="14">
        <v>6627</v>
      </c>
      <c r="I24" s="14">
        <v>6711</v>
      </c>
      <c r="J24" s="14">
        <v>7165</v>
      </c>
      <c r="K24" s="14">
        <v>7120</v>
      </c>
      <c r="L24" s="14">
        <v>5887</v>
      </c>
      <c r="M24" s="14">
        <v>6404</v>
      </c>
      <c r="N24" s="14">
        <v>6197</v>
      </c>
      <c r="O24" s="14">
        <v>6597</v>
      </c>
      <c r="Q24" s="14">
        <v>74893</v>
      </c>
      <c r="R24" s="7"/>
    </row>
    <row r="25" spans="1:18" ht="12.75" hidden="1" customHeight="1" outlineLevel="1" x14ac:dyDescent="0.2">
      <c r="A25" s="1"/>
      <c r="B25" s="1"/>
      <c r="C25" s="6" t="s">
        <v>103</v>
      </c>
      <c r="D25" s="15">
        <v>0.78326005536557564</v>
      </c>
      <c r="E25" s="15">
        <v>0.83160729080364537</v>
      </c>
      <c r="F25" s="15">
        <v>0.86283185840707965</v>
      </c>
      <c r="G25" s="15">
        <v>0.79264502762430944</v>
      </c>
      <c r="H25" s="15">
        <v>0.75690357627885918</v>
      </c>
      <c r="I25" s="15">
        <v>0.67948144836835045</v>
      </c>
      <c r="J25" s="15">
        <v>0.53440334961618985</v>
      </c>
      <c r="K25" s="15">
        <v>0.65126404494382018</v>
      </c>
      <c r="L25" s="15">
        <v>0.721589943944284</v>
      </c>
      <c r="M25" s="15">
        <v>0.66583385384134919</v>
      </c>
      <c r="N25" s="15">
        <v>0.5796353074068098</v>
      </c>
      <c r="O25" s="15">
        <v>0.50053054418675158</v>
      </c>
      <c r="Q25" s="15">
        <v>0.68823521557421918</v>
      </c>
      <c r="R25" s="7"/>
    </row>
    <row r="26" spans="1:18" ht="12.75" hidden="1" customHeight="1" outlineLevel="1" x14ac:dyDescent="0.2">
      <c r="A26" s="1"/>
      <c r="B26" s="1"/>
      <c r="C26" s="6" t="s">
        <v>104</v>
      </c>
      <c r="D26" s="15">
        <v>0.21673994463442436</v>
      </c>
      <c r="E26" s="15">
        <v>0.1683927091963546</v>
      </c>
      <c r="F26" s="15">
        <v>0.13716814159292035</v>
      </c>
      <c r="G26" s="15">
        <v>0.20735497237569062</v>
      </c>
      <c r="H26" s="15">
        <v>0.24309642372114079</v>
      </c>
      <c r="I26" s="15">
        <v>0.32051855163164955</v>
      </c>
      <c r="J26" s="15">
        <v>0.46559665038381021</v>
      </c>
      <c r="K26" s="15">
        <v>0.34873595505617977</v>
      </c>
      <c r="L26" s="15">
        <v>0.278410056055716</v>
      </c>
      <c r="M26" s="15">
        <v>0.33416614615865087</v>
      </c>
      <c r="N26" s="15">
        <v>0.42036469259319026</v>
      </c>
      <c r="O26" s="15">
        <v>0.49946945581324842</v>
      </c>
      <c r="Q26" s="15">
        <v>0.31176478442578076</v>
      </c>
      <c r="R26" s="7"/>
    </row>
    <row r="27" spans="1:18" ht="12.75" hidden="1" customHeight="1" outlineLevel="1" x14ac:dyDescent="0.2">
      <c r="A27" s="1"/>
      <c r="B27" s="1"/>
      <c r="C27" s="6" t="s">
        <v>105</v>
      </c>
      <c r="D27" s="15">
        <v>8.2397003745318345E-2</v>
      </c>
      <c r="E27" s="15">
        <v>2.2369511184755591E-2</v>
      </c>
      <c r="F27" s="15">
        <v>2.8023598820058997E-2</v>
      </c>
      <c r="G27" s="15">
        <v>3.591160220994475E-2</v>
      </c>
      <c r="H27" s="15">
        <v>5.7492077863286556E-2</v>
      </c>
      <c r="I27" s="15">
        <v>8.5084190135598273E-2</v>
      </c>
      <c r="J27" s="15">
        <v>0.10062805303558967</v>
      </c>
      <c r="K27" s="15">
        <v>7.429775280898876E-2</v>
      </c>
      <c r="L27" s="15">
        <v>6.0302361134703587E-2</v>
      </c>
      <c r="M27" s="15">
        <v>7.7920049968769514E-2</v>
      </c>
      <c r="N27" s="15">
        <v>5.7769888655801196E-2</v>
      </c>
      <c r="O27" s="15">
        <v>0.18644838562983174</v>
      </c>
      <c r="Q27" s="15">
        <v>7.5013686192301018E-2</v>
      </c>
      <c r="R27" s="7"/>
    </row>
    <row r="28" spans="1:18" collapsed="1" x14ac:dyDescent="0.2">
      <c r="A28" s="34" t="s">
        <v>139</v>
      </c>
      <c r="B28" s="34" t="s">
        <v>140</v>
      </c>
      <c r="C28" s="35" t="s">
        <v>102</v>
      </c>
      <c r="D28" s="36">
        <v>0.98578199052132698</v>
      </c>
      <c r="E28" s="36">
        <v>0.9924585218702866</v>
      </c>
      <c r="F28" s="36">
        <v>0.97965738758029974</v>
      </c>
      <c r="G28" s="36">
        <v>0.97899159663865543</v>
      </c>
      <c r="H28" s="36">
        <v>0.99048751486325803</v>
      </c>
      <c r="I28" s="36">
        <v>0.97884841363102237</v>
      </c>
      <c r="J28" s="36">
        <v>0.95927601809954754</v>
      </c>
      <c r="K28" s="36">
        <v>0.97772567409144195</v>
      </c>
      <c r="L28" s="36">
        <v>0.98790322580645162</v>
      </c>
      <c r="M28" s="36">
        <v>0.95618556701030932</v>
      </c>
      <c r="N28" s="36">
        <v>0.98801597869507318</v>
      </c>
      <c r="O28" s="36">
        <v>0.96678529062870699</v>
      </c>
      <c r="Q28" s="36">
        <v>0.9781602254428341</v>
      </c>
      <c r="R28" s="7"/>
    </row>
    <row r="29" spans="1:18" ht="12.75" hidden="1" customHeight="1" outlineLevel="1" x14ac:dyDescent="0.2">
      <c r="A29" s="1"/>
      <c r="B29" s="1"/>
      <c r="C29" s="6" t="s">
        <v>100</v>
      </c>
      <c r="D29" s="14">
        <v>844</v>
      </c>
      <c r="E29" s="14">
        <v>663</v>
      </c>
      <c r="F29" s="14">
        <v>934</v>
      </c>
      <c r="G29" s="14">
        <v>952</v>
      </c>
      <c r="H29" s="14">
        <v>841</v>
      </c>
      <c r="I29" s="14">
        <v>851</v>
      </c>
      <c r="J29" s="14">
        <v>884</v>
      </c>
      <c r="K29" s="14">
        <v>853</v>
      </c>
      <c r="L29" s="14">
        <v>744</v>
      </c>
      <c r="M29" s="14">
        <v>776</v>
      </c>
      <c r="N29" s="14">
        <v>751</v>
      </c>
      <c r="O29" s="14">
        <v>843</v>
      </c>
      <c r="Q29" s="14">
        <v>9936</v>
      </c>
      <c r="R29" s="7"/>
    </row>
    <row r="30" spans="1:18" ht="12.75" hidden="1" customHeight="1" outlineLevel="1" x14ac:dyDescent="0.2">
      <c r="A30" s="1"/>
      <c r="B30" s="1"/>
      <c r="C30" s="6" t="s">
        <v>103</v>
      </c>
      <c r="D30" s="15">
        <v>0.79620853080568721</v>
      </c>
      <c r="E30" s="15">
        <v>0.90799396681749622</v>
      </c>
      <c r="F30" s="15">
        <v>0.88972162740899352</v>
      </c>
      <c r="G30" s="15">
        <v>0.85819327731092432</v>
      </c>
      <c r="H30" s="15">
        <v>0.80142687277051128</v>
      </c>
      <c r="I30" s="15">
        <v>0.72972972972972971</v>
      </c>
      <c r="J30" s="15">
        <v>0.6368778280542986</v>
      </c>
      <c r="K30" s="15">
        <v>0.73388042203985937</v>
      </c>
      <c r="L30" s="15">
        <v>0.74865591397849462</v>
      </c>
      <c r="M30" s="15">
        <v>0.61855670103092786</v>
      </c>
      <c r="N30" s="15">
        <v>0.48335552596537951</v>
      </c>
      <c r="O30" s="15">
        <v>0.55871886120996439</v>
      </c>
      <c r="Q30" s="15">
        <v>0.73238727858293073</v>
      </c>
      <c r="R30" s="7"/>
    </row>
    <row r="31" spans="1:18" ht="12.75" hidden="1" customHeight="1" outlineLevel="1" x14ac:dyDescent="0.2">
      <c r="A31" s="1"/>
      <c r="B31" s="1"/>
      <c r="C31" s="6" t="s">
        <v>104</v>
      </c>
      <c r="D31" s="15">
        <v>0.20379146919431279</v>
      </c>
      <c r="E31" s="15">
        <v>9.2006033182503777E-2</v>
      </c>
      <c r="F31" s="15">
        <v>0.11027837259100642</v>
      </c>
      <c r="G31" s="15">
        <v>0.14180672268907563</v>
      </c>
      <c r="H31" s="15">
        <v>0.19857312722948869</v>
      </c>
      <c r="I31" s="15">
        <v>0.27027027027027029</v>
      </c>
      <c r="J31" s="15">
        <v>0.36312217194570134</v>
      </c>
      <c r="K31" s="15">
        <v>0.26611957796014069</v>
      </c>
      <c r="L31" s="15">
        <v>0.25134408602150538</v>
      </c>
      <c r="M31" s="15">
        <v>0.38144329896907214</v>
      </c>
      <c r="N31" s="15">
        <v>0.51664447403462055</v>
      </c>
      <c r="O31" s="15">
        <v>0.44128113879003561</v>
      </c>
      <c r="Q31" s="15">
        <v>0.26761272141706927</v>
      </c>
      <c r="R31" s="7"/>
    </row>
    <row r="32" spans="1:18" ht="12.75" hidden="1" customHeight="1" outlineLevel="1" x14ac:dyDescent="0.2">
      <c r="A32" s="1"/>
      <c r="B32" s="1"/>
      <c r="C32" s="6" t="s">
        <v>105</v>
      </c>
      <c r="D32" s="15">
        <v>1.4218009478672985E-2</v>
      </c>
      <c r="E32" s="15">
        <v>7.5414781297134239E-3</v>
      </c>
      <c r="F32" s="15">
        <v>2.0342612419700215E-2</v>
      </c>
      <c r="G32" s="15">
        <v>2.100840336134454E-2</v>
      </c>
      <c r="H32" s="15">
        <v>9.512485136741973E-3</v>
      </c>
      <c r="I32" s="15">
        <v>2.1151586368977675E-2</v>
      </c>
      <c r="J32" s="15">
        <v>4.072398190045249E-2</v>
      </c>
      <c r="K32" s="15">
        <v>2.2274325908558032E-2</v>
      </c>
      <c r="L32" s="15">
        <v>1.2096774193548387E-2</v>
      </c>
      <c r="M32" s="15">
        <v>4.3814432989690719E-2</v>
      </c>
      <c r="N32" s="15">
        <v>1.1984021304926764E-2</v>
      </c>
      <c r="O32" s="15">
        <v>3.3214709371292998E-2</v>
      </c>
      <c r="Q32" s="15">
        <v>2.1839774557165861E-2</v>
      </c>
      <c r="R32" s="7"/>
    </row>
    <row r="33" spans="1:18" collapsed="1" x14ac:dyDescent="0.2">
      <c r="A33" s="34" t="s">
        <v>141</v>
      </c>
      <c r="B33" s="34" t="s">
        <v>142</v>
      </c>
      <c r="C33" s="35" t="s">
        <v>102</v>
      </c>
      <c r="D33" s="36">
        <v>0.99210422424003153</v>
      </c>
      <c r="E33" s="36">
        <v>0.9832522960561858</v>
      </c>
      <c r="F33" s="36">
        <v>0.96813806837039496</v>
      </c>
      <c r="G33" s="36">
        <v>0.96228748068006187</v>
      </c>
      <c r="H33" s="36">
        <v>0.93926886792452835</v>
      </c>
      <c r="I33" s="36">
        <v>0.95686946586689514</v>
      </c>
      <c r="J33" s="36">
        <v>0.92246123061530771</v>
      </c>
      <c r="K33" s="36">
        <v>0.96184177054184683</v>
      </c>
      <c r="L33" s="36">
        <v>0.96426389737324369</v>
      </c>
      <c r="M33" s="36">
        <v>0.94738284461496303</v>
      </c>
      <c r="N33" s="36">
        <v>0.90880770320022652</v>
      </c>
      <c r="O33" s="36">
        <v>0.90297121634168986</v>
      </c>
      <c r="Q33" s="36">
        <v>0.94691167694449974</v>
      </c>
      <c r="R33" s="7"/>
    </row>
    <row r="34" spans="1:18" ht="12.75" hidden="1" customHeight="1" outlineLevel="1" x14ac:dyDescent="0.2">
      <c r="A34" s="1"/>
      <c r="B34" s="1"/>
      <c r="C34" s="6" t="s">
        <v>100</v>
      </c>
      <c r="D34" s="14">
        <v>2533</v>
      </c>
      <c r="E34" s="14">
        <v>1851</v>
      </c>
      <c r="F34" s="14">
        <v>3013</v>
      </c>
      <c r="G34" s="14">
        <v>3235</v>
      </c>
      <c r="H34" s="14">
        <v>3392</v>
      </c>
      <c r="I34" s="14">
        <v>3501</v>
      </c>
      <c r="J34" s="14">
        <v>3998</v>
      </c>
      <c r="K34" s="14">
        <v>3931</v>
      </c>
      <c r="L34" s="14">
        <v>3274</v>
      </c>
      <c r="M34" s="14">
        <v>3649</v>
      </c>
      <c r="N34" s="14">
        <v>3531</v>
      </c>
      <c r="O34" s="14">
        <v>4308</v>
      </c>
      <c r="Q34" s="14">
        <v>40216</v>
      </c>
      <c r="R34" s="7"/>
    </row>
    <row r="35" spans="1:18" ht="12.75" hidden="1" customHeight="1" outlineLevel="1" x14ac:dyDescent="0.2">
      <c r="A35" s="1"/>
      <c r="B35" s="1"/>
      <c r="C35" s="6" t="s">
        <v>103</v>
      </c>
      <c r="D35" s="15">
        <v>0.77023292538491905</v>
      </c>
      <c r="E35" s="15">
        <v>0.81631550513236084</v>
      </c>
      <c r="F35" s="15">
        <v>0.82841022236973116</v>
      </c>
      <c r="G35" s="15">
        <v>0.764451313755796</v>
      </c>
      <c r="H35" s="15">
        <v>0.67747641509433965</v>
      </c>
      <c r="I35" s="15">
        <v>0.67523564695801197</v>
      </c>
      <c r="J35" s="15">
        <v>0.51750875437718857</v>
      </c>
      <c r="K35" s="15">
        <v>0.67514627321292286</v>
      </c>
      <c r="L35" s="15">
        <v>0.74740378741600488</v>
      </c>
      <c r="M35" s="15">
        <v>0.64510824883529738</v>
      </c>
      <c r="N35" s="15">
        <v>0.42962333616539222</v>
      </c>
      <c r="O35" s="15">
        <v>0.43012999071494895</v>
      </c>
      <c r="Q35" s="15">
        <v>0.646185597772031</v>
      </c>
      <c r="R35" s="7"/>
    </row>
    <row r="36" spans="1:18" ht="12.75" hidden="1" customHeight="1" outlineLevel="1" x14ac:dyDescent="0.2">
      <c r="A36" s="1"/>
      <c r="B36" s="1"/>
      <c r="C36" s="6" t="s">
        <v>104</v>
      </c>
      <c r="D36" s="15">
        <v>0.22976707461508092</v>
      </c>
      <c r="E36" s="15">
        <v>0.1836844948676391</v>
      </c>
      <c r="F36" s="15">
        <v>0.17158977763026884</v>
      </c>
      <c r="G36" s="15">
        <v>0.23554868624420403</v>
      </c>
      <c r="H36" s="15">
        <v>0.32252358490566035</v>
      </c>
      <c r="I36" s="15">
        <v>0.32476435304198803</v>
      </c>
      <c r="J36" s="15">
        <v>0.48249124562281143</v>
      </c>
      <c r="K36" s="15">
        <v>0.32485372678707708</v>
      </c>
      <c r="L36" s="15">
        <v>0.25259621258399512</v>
      </c>
      <c r="M36" s="15">
        <v>0.35489175116470267</v>
      </c>
      <c r="N36" s="15">
        <v>0.57037666383460772</v>
      </c>
      <c r="O36" s="15">
        <v>0.56987000928505105</v>
      </c>
      <c r="Q36" s="15">
        <v>0.35381440222796895</v>
      </c>
      <c r="R36" s="7"/>
    </row>
    <row r="37" spans="1:18" ht="12.75" hidden="1" customHeight="1" outlineLevel="1" x14ac:dyDescent="0.2">
      <c r="A37" s="1"/>
      <c r="B37" s="1"/>
      <c r="C37" s="6" t="s">
        <v>105</v>
      </c>
      <c r="D37" s="15">
        <v>7.895775759968417E-3</v>
      </c>
      <c r="E37" s="15">
        <v>1.6747703943814155E-2</v>
      </c>
      <c r="F37" s="15">
        <v>3.1861931629605045E-2</v>
      </c>
      <c r="G37" s="15">
        <v>3.7712519319938173E-2</v>
      </c>
      <c r="H37" s="15">
        <v>6.0731132075471699E-2</v>
      </c>
      <c r="I37" s="15">
        <v>4.3130534133104824E-2</v>
      </c>
      <c r="J37" s="15">
        <v>7.7538769384692341E-2</v>
      </c>
      <c r="K37" s="15">
        <v>3.8158229458153142E-2</v>
      </c>
      <c r="L37" s="15">
        <v>3.5736102626756264E-2</v>
      </c>
      <c r="M37" s="15">
        <v>5.2617155385036994E-2</v>
      </c>
      <c r="N37" s="15">
        <v>9.1192296799773434E-2</v>
      </c>
      <c r="O37" s="15">
        <v>9.7028783658310122E-2</v>
      </c>
      <c r="Q37" s="15">
        <v>5.3088323055500299E-2</v>
      </c>
      <c r="R37" s="7"/>
    </row>
    <row r="38" spans="1:18" collapsed="1" x14ac:dyDescent="0.2">
      <c r="A38" s="34" t="s">
        <v>143</v>
      </c>
      <c r="B38" s="34" t="s">
        <v>144</v>
      </c>
      <c r="C38" s="35" t="s">
        <v>102</v>
      </c>
      <c r="D38" s="36">
        <v>0.87484035759897827</v>
      </c>
      <c r="E38" s="36">
        <v>0.97694886839899409</v>
      </c>
      <c r="F38" s="36">
        <v>0.91728594507269789</v>
      </c>
      <c r="G38" s="36">
        <v>0.9189889825016202</v>
      </c>
      <c r="H38" s="36">
        <v>0.9356941125353031</v>
      </c>
      <c r="I38" s="36">
        <v>0.8944812362030905</v>
      </c>
      <c r="J38" s="36">
        <v>0.90503230859604467</v>
      </c>
      <c r="K38" s="36">
        <v>0.91261585019860036</v>
      </c>
      <c r="L38" s="36">
        <v>0.92846560846560844</v>
      </c>
      <c r="M38" s="36">
        <v>0.90220385674931125</v>
      </c>
      <c r="N38" s="36">
        <v>0.81577877185847902</v>
      </c>
      <c r="O38" s="36">
        <v>0.77843842904083871</v>
      </c>
      <c r="Q38" s="36">
        <v>0.88925879856588863</v>
      </c>
      <c r="R38" s="7"/>
    </row>
    <row r="39" spans="1:18" ht="12.75" hidden="1" customHeight="1" outlineLevel="1" x14ac:dyDescent="0.2">
      <c r="A39" s="1"/>
      <c r="B39" s="1"/>
      <c r="C39" s="6" t="s">
        <v>100</v>
      </c>
      <c r="D39" s="14">
        <v>3915</v>
      </c>
      <c r="E39" s="14">
        <v>2386</v>
      </c>
      <c r="F39" s="14">
        <v>3095</v>
      </c>
      <c r="G39" s="14">
        <v>4629</v>
      </c>
      <c r="H39" s="14">
        <v>4603</v>
      </c>
      <c r="I39" s="14">
        <v>4530</v>
      </c>
      <c r="J39" s="14">
        <v>5107</v>
      </c>
      <c r="K39" s="14">
        <v>5287</v>
      </c>
      <c r="L39" s="14">
        <v>4725</v>
      </c>
      <c r="M39" s="14">
        <v>5082</v>
      </c>
      <c r="N39" s="14">
        <v>4918</v>
      </c>
      <c r="O39" s="14">
        <v>6391</v>
      </c>
      <c r="Q39" s="14">
        <v>54668</v>
      </c>
      <c r="R39" s="7"/>
    </row>
    <row r="40" spans="1:18" ht="12.75" hidden="1" customHeight="1" outlineLevel="1" x14ac:dyDescent="0.2">
      <c r="A40" s="1"/>
      <c r="B40" s="1"/>
      <c r="C40" s="6" t="s">
        <v>103</v>
      </c>
      <c r="D40" s="15">
        <v>0.70625798212005109</v>
      </c>
      <c r="E40" s="15">
        <v>0.89480301760268233</v>
      </c>
      <c r="F40" s="15">
        <v>0.69143780290791601</v>
      </c>
      <c r="G40" s="15">
        <v>0.72153812918556925</v>
      </c>
      <c r="H40" s="15">
        <v>0.72908972409298278</v>
      </c>
      <c r="I40" s="15">
        <v>0.65761589403973508</v>
      </c>
      <c r="J40" s="15">
        <v>0.65929116898374784</v>
      </c>
      <c r="K40" s="15">
        <v>0.70909778702477777</v>
      </c>
      <c r="L40" s="15">
        <v>0.72761904761904761</v>
      </c>
      <c r="M40" s="15">
        <v>0.67217630853994492</v>
      </c>
      <c r="N40" s="15">
        <v>0.26453843025620172</v>
      </c>
      <c r="O40" s="15">
        <v>0.40197152245345019</v>
      </c>
      <c r="Q40" s="15">
        <v>0.63208824175020117</v>
      </c>
      <c r="R40" s="7"/>
    </row>
    <row r="41" spans="1:18" ht="12.75" hidden="1" customHeight="1" outlineLevel="1" x14ac:dyDescent="0.2">
      <c r="A41" s="1"/>
      <c r="B41" s="1"/>
      <c r="C41" s="6" t="s">
        <v>104</v>
      </c>
      <c r="D41" s="15">
        <v>0.29374201787994891</v>
      </c>
      <c r="E41" s="15">
        <v>0.10519698239731769</v>
      </c>
      <c r="F41" s="15">
        <v>0.30856219709208399</v>
      </c>
      <c r="G41" s="15">
        <v>0.27846187081443075</v>
      </c>
      <c r="H41" s="15">
        <v>0.27091027590701716</v>
      </c>
      <c r="I41" s="15">
        <v>0.34238410596026492</v>
      </c>
      <c r="J41" s="15">
        <v>0.34070883101625221</v>
      </c>
      <c r="K41" s="15">
        <v>0.29090221297522223</v>
      </c>
      <c r="L41" s="15">
        <v>0.27238095238095239</v>
      </c>
      <c r="M41" s="15">
        <v>0.32782369146005508</v>
      </c>
      <c r="N41" s="15">
        <v>0.73546156974379828</v>
      </c>
      <c r="O41" s="15">
        <v>0.59802847754654986</v>
      </c>
      <c r="Q41" s="15">
        <v>0.36791175824979877</v>
      </c>
      <c r="R41" s="7"/>
    </row>
    <row r="42" spans="1:18" ht="12.75" hidden="1" customHeight="1" outlineLevel="1" x14ac:dyDescent="0.2">
      <c r="A42" s="1"/>
      <c r="B42" s="1"/>
      <c r="C42" s="6" t="s">
        <v>105</v>
      </c>
      <c r="D42" s="15">
        <v>0.1251596424010217</v>
      </c>
      <c r="E42" s="15">
        <v>2.3051131601005869E-2</v>
      </c>
      <c r="F42" s="15">
        <v>8.2714054927302105E-2</v>
      </c>
      <c r="G42" s="15">
        <v>8.1011017498379786E-2</v>
      </c>
      <c r="H42" s="15">
        <v>6.430588746469694E-2</v>
      </c>
      <c r="I42" s="15">
        <v>0.1055187637969095</v>
      </c>
      <c r="J42" s="15">
        <v>9.4967691403955362E-2</v>
      </c>
      <c r="K42" s="15">
        <v>8.7384149801399663E-2</v>
      </c>
      <c r="L42" s="15">
        <v>7.1534391534391534E-2</v>
      </c>
      <c r="M42" s="15">
        <v>9.7796143250688708E-2</v>
      </c>
      <c r="N42" s="15">
        <v>0.18422122814152095</v>
      </c>
      <c r="O42" s="15">
        <v>0.22156157095916132</v>
      </c>
      <c r="Q42" s="15">
        <v>0.11074120143411137</v>
      </c>
      <c r="R42" s="7"/>
    </row>
    <row r="43" spans="1:18" collapsed="1" x14ac:dyDescent="0.2">
      <c r="A43" s="2"/>
      <c r="B43" s="2"/>
      <c r="C43" s="2"/>
      <c r="D43" s="5"/>
      <c r="E43" s="5"/>
      <c r="F43" s="5"/>
      <c r="G43" s="5"/>
      <c r="H43" s="5"/>
      <c r="I43" s="5"/>
      <c r="J43" s="5"/>
      <c r="K43" s="5"/>
      <c r="L43" s="5"/>
      <c r="M43" s="5"/>
      <c r="N43" s="5"/>
      <c r="O43" s="5"/>
    </row>
    <row r="44" spans="1:18" ht="15" x14ac:dyDescent="0.25">
      <c r="A44" s="71" t="s">
        <v>116</v>
      </c>
      <c r="B44" s="71"/>
      <c r="C44" s="71"/>
      <c r="E44" s="7"/>
      <c r="F44" s="7"/>
      <c r="G44" s="7"/>
      <c r="H44" s="7"/>
      <c r="I44" s="7"/>
      <c r="J44" s="7"/>
      <c r="K44" s="7"/>
      <c r="L44" s="7"/>
      <c r="M44" s="7"/>
      <c r="N44" s="7"/>
      <c r="O44" s="7"/>
    </row>
    <row r="45" spans="1:18" ht="12.75" customHeight="1" x14ac:dyDescent="0.2">
      <c r="A45" s="66" t="s">
        <v>86</v>
      </c>
      <c r="B45" s="66"/>
      <c r="C45" s="66"/>
    </row>
    <row r="46" spans="1:18" ht="30" customHeight="1" x14ac:dyDescent="0.2">
      <c r="A46" s="32" t="s">
        <v>2</v>
      </c>
      <c r="B46" s="32" t="s">
        <v>1</v>
      </c>
      <c r="C46" s="33"/>
      <c r="D46" s="33" t="s">
        <v>72</v>
      </c>
      <c r="E46" s="33" t="s">
        <v>73</v>
      </c>
      <c r="F46" s="33" t="s">
        <v>74</v>
      </c>
      <c r="G46" s="33" t="s">
        <v>75</v>
      </c>
      <c r="H46" s="33" t="s">
        <v>76</v>
      </c>
      <c r="I46" s="33" t="s">
        <v>77</v>
      </c>
      <c r="J46" s="33" t="s">
        <v>78</v>
      </c>
      <c r="K46" s="33" t="s">
        <v>79</v>
      </c>
      <c r="L46" s="33" t="s">
        <v>80</v>
      </c>
      <c r="M46" s="33" t="s">
        <v>81</v>
      </c>
      <c r="N46" s="33" t="s">
        <v>82</v>
      </c>
      <c r="O46" s="33" t="s">
        <v>83</v>
      </c>
      <c r="Q46" s="33" t="str">
        <f>$Q$7</f>
        <v>Total 2021</v>
      </c>
    </row>
    <row r="47" spans="1:18" ht="24" customHeight="1" x14ac:dyDescent="0.2">
      <c r="A47" s="67" t="s">
        <v>118</v>
      </c>
      <c r="B47" s="67"/>
      <c r="C47" s="54" t="s">
        <v>102</v>
      </c>
      <c r="D47" s="55">
        <v>0.94761528531315031</v>
      </c>
      <c r="E47" s="55">
        <v>0.93123111982476647</v>
      </c>
      <c r="F47" s="55">
        <v>0.92209484671736386</v>
      </c>
      <c r="G47" s="55">
        <v>0.90195521398019174</v>
      </c>
      <c r="H47" s="55">
        <v>0.91016054796364665</v>
      </c>
      <c r="I47" s="55">
        <v>0.91872651189239984</v>
      </c>
      <c r="J47" s="55">
        <v>0.84953095378549781</v>
      </c>
      <c r="K47" s="55">
        <v>0.90172917813313591</v>
      </c>
      <c r="L47" s="55">
        <v>0.82997190950443323</v>
      </c>
      <c r="M47" s="55">
        <v>0.8991222734150911</v>
      </c>
      <c r="N47" s="55">
        <v>0.89928854989071771</v>
      </c>
      <c r="O47" s="55">
        <v>0.91145049302759784</v>
      </c>
      <c r="P47" s="42"/>
      <c r="Q47" s="56">
        <v>0.90117043045865819</v>
      </c>
    </row>
    <row r="48" spans="1:18" ht="12.75" hidden="1" customHeight="1" outlineLevel="1" x14ac:dyDescent="0.2">
      <c r="A48" s="1"/>
      <c r="B48" s="1"/>
      <c r="C48" s="6" t="s">
        <v>100</v>
      </c>
      <c r="D48" s="14">
        <v>1992</v>
      </c>
      <c r="E48" s="14">
        <v>1748</v>
      </c>
      <c r="F48" s="14">
        <v>1881</v>
      </c>
      <c r="G48" s="14">
        <v>1832</v>
      </c>
      <c r="H48" s="14">
        <v>1947</v>
      </c>
      <c r="I48" s="14">
        <v>1901</v>
      </c>
      <c r="J48" s="14">
        <v>1994</v>
      </c>
      <c r="K48" s="14">
        <v>1940</v>
      </c>
      <c r="L48" s="14">
        <v>1842</v>
      </c>
      <c r="M48" s="14">
        <v>1934</v>
      </c>
      <c r="N48" s="14">
        <v>1871</v>
      </c>
      <c r="O48" s="14">
        <v>2093</v>
      </c>
      <c r="Q48" s="14">
        <v>22975</v>
      </c>
      <c r="R48" s="7"/>
    </row>
    <row r="49" spans="1:18" ht="12.75" hidden="1" customHeight="1" outlineLevel="1" x14ac:dyDescent="0.2">
      <c r="A49" s="1"/>
      <c r="B49" s="1"/>
      <c r="C49" s="6" t="s">
        <v>103</v>
      </c>
      <c r="D49" s="15">
        <v>0.61672548189529497</v>
      </c>
      <c r="E49" s="15">
        <v>0.69206795203676397</v>
      </c>
      <c r="F49" s="15">
        <v>0.7075487732865362</v>
      </c>
      <c r="G49" s="15">
        <v>0.6872522244333128</v>
      </c>
      <c r="H49" s="15">
        <v>0.7045322267539742</v>
      </c>
      <c r="I49" s="15">
        <v>0.70738299213766498</v>
      </c>
      <c r="J49" s="15">
        <v>0.5675940651239707</v>
      </c>
      <c r="K49" s="15">
        <v>0.7035305895092927</v>
      </c>
      <c r="L49" s="15">
        <v>0.62070480811585138</v>
      </c>
      <c r="M49" s="15">
        <v>0.70983633232470078</v>
      </c>
      <c r="N49" s="15">
        <v>0.67766626522146378</v>
      </c>
      <c r="O49" s="15">
        <v>0.70037633467530203</v>
      </c>
      <c r="Q49" s="15">
        <v>0.67277906473793381</v>
      </c>
      <c r="R49" s="7"/>
    </row>
    <row r="50" spans="1:18" ht="12.75" hidden="1" customHeight="1" outlineLevel="1" x14ac:dyDescent="0.2">
      <c r="A50" s="1"/>
      <c r="B50" s="1"/>
      <c r="C50" s="6" t="s">
        <v>104</v>
      </c>
      <c r="D50" s="15">
        <v>0.3832745181047052</v>
      </c>
      <c r="E50" s="15">
        <v>0.30793204796323598</v>
      </c>
      <c r="F50" s="15">
        <v>0.29245122671346385</v>
      </c>
      <c r="G50" s="15">
        <v>0.31274777556668726</v>
      </c>
      <c r="H50" s="15">
        <v>0.29546777324602586</v>
      </c>
      <c r="I50" s="15">
        <v>0.29261700786233497</v>
      </c>
      <c r="J50" s="15">
        <v>0.43240593487602924</v>
      </c>
      <c r="K50" s="15">
        <v>0.29646941049070724</v>
      </c>
      <c r="L50" s="15">
        <v>0.37929519188414867</v>
      </c>
      <c r="M50" s="15">
        <v>0.29016366767529922</v>
      </c>
      <c r="N50" s="15">
        <v>0.32233373477853605</v>
      </c>
      <c r="O50" s="15">
        <v>0.29962366532469803</v>
      </c>
      <c r="Q50" s="15">
        <v>0.32722093526206625</v>
      </c>
      <c r="R50" s="7"/>
    </row>
    <row r="51" spans="1:18" ht="12.75" hidden="1" customHeight="1" outlineLevel="1" x14ac:dyDescent="0.2">
      <c r="A51" s="1"/>
      <c r="B51" s="1"/>
      <c r="C51" s="6" t="s">
        <v>105</v>
      </c>
      <c r="D51" s="15">
        <v>5.2384714686849597E-2</v>
      </c>
      <c r="E51" s="15">
        <v>6.8768880175233457E-2</v>
      </c>
      <c r="F51" s="15">
        <v>7.7905153282636086E-2</v>
      </c>
      <c r="G51" s="15">
        <v>9.8044786019808317E-2</v>
      </c>
      <c r="H51" s="15">
        <v>8.9839452036353462E-2</v>
      </c>
      <c r="I51" s="15">
        <v>8.1273488107600253E-2</v>
      </c>
      <c r="J51" s="15">
        <v>0.15046904621450227</v>
      </c>
      <c r="K51" s="15">
        <v>9.8270821866863964E-2</v>
      </c>
      <c r="L51" s="15">
        <v>0.17002809049556677</v>
      </c>
      <c r="M51" s="15">
        <v>0.10087772658490896</v>
      </c>
      <c r="N51" s="15">
        <v>0.1007114501092823</v>
      </c>
      <c r="O51" s="15">
        <v>8.8549506972402117E-2</v>
      </c>
      <c r="Q51" s="15">
        <v>9.8829569541341811E-2</v>
      </c>
      <c r="R51" s="7"/>
    </row>
    <row r="52" spans="1:18" collapsed="1" x14ac:dyDescent="0.2">
      <c r="A52" s="34" t="s">
        <v>145</v>
      </c>
      <c r="B52" s="34" t="s">
        <v>146</v>
      </c>
      <c r="C52" s="35" t="s">
        <v>102</v>
      </c>
      <c r="D52" s="36">
        <v>0.93811533052039375</v>
      </c>
      <c r="E52" s="36">
        <v>0.93593749999999998</v>
      </c>
      <c r="F52" s="36">
        <v>0.81658291457286436</v>
      </c>
      <c r="G52" s="36">
        <v>0.86049543676662321</v>
      </c>
      <c r="H52" s="36">
        <v>0.86912325285895808</v>
      </c>
      <c r="I52" s="36">
        <v>0.86381842456608815</v>
      </c>
      <c r="J52" s="36">
        <v>0.66329113924050631</v>
      </c>
      <c r="K52" s="36">
        <v>0.83514986376021794</v>
      </c>
      <c r="L52" s="36">
        <v>0.61726618705035974</v>
      </c>
      <c r="M52" s="36">
        <v>0.80932784636488342</v>
      </c>
      <c r="N52" s="36">
        <v>0.82836879432624111</v>
      </c>
      <c r="O52" s="36">
        <v>0.87055837563451777</v>
      </c>
      <c r="Q52" s="36">
        <v>0.82476661792824202</v>
      </c>
    </row>
    <row r="53" spans="1:18" ht="12.75" hidden="1" customHeight="1" outlineLevel="1" x14ac:dyDescent="0.2">
      <c r="A53" s="1"/>
      <c r="B53" s="1"/>
      <c r="C53" s="6" t="s">
        <v>100</v>
      </c>
      <c r="D53" s="14">
        <v>711</v>
      </c>
      <c r="E53" s="14">
        <v>640</v>
      </c>
      <c r="F53" s="14">
        <v>796</v>
      </c>
      <c r="G53" s="14">
        <v>767</v>
      </c>
      <c r="H53" s="14">
        <v>787</v>
      </c>
      <c r="I53" s="14">
        <v>749</v>
      </c>
      <c r="J53" s="14">
        <v>790</v>
      </c>
      <c r="K53" s="14">
        <v>734</v>
      </c>
      <c r="L53" s="14">
        <v>695</v>
      </c>
      <c r="M53" s="14">
        <v>729</v>
      </c>
      <c r="N53" s="14">
        <v>705</v>
      </c>
      <c r="O53" s="14">
        <v>788</v>
      </c>
      <c r="Q53" s="14">
        <v>8891</v>
      </c>
    </row>
    <row r="54" spans="1:18" ht="12.75" hidden="1" customHeight="1" outlineLevel="1" x14ac:dyDescent="0.2">
      <c r="A54" s="1"/>
      <c r="B54" s="1"/>
      <c r="C54" s="6" t="s">
        <v>103</v>
      </c>
      <c r="D54" s="15">
        <v>0.62728551336146277</v>
      </c>
      <c r="E54" s="15">
        <v>0.63906249999999998</v>
      </c>
      <c r="F54" s="15">
        <v>0.56407035175879394</v>
      </c>
      <c r="G54" s="15">
        <v>0.63494132985658414</v>
      </c>
      <c r="H54" s="15">
        <v>0.62897077509529864</v>
      </c>
      <c r="I54" s="15">
        <v>0.67423230974632842</v>
      </c>
      <c r="J54" s="15">
        <v>0.30253164556962026</v>
      </c>
      <c r="K54" s="15">
        <v>0.64441416893732972</v>
      </c>
      <c r="L54" s="15">
        <v>0.35251798561151076</v>
      </c>
      <c r="M54" s="15">
        <v>0.68998628257887518</v>
      </c>
      <c r="N54" s="15">
        <v>0.65815602836879428</v>
      </c>
      <c r="O54" s="15">
        <v>0.71319796954314718</v>
      </c>
      <c r="Q54" s="15">
        <v>0.59352153863457424</v>
      </c>
    </row>
    <row r="55" spans="1:18" ht="12.75" hidden="1" customHeight="1" outlineLevel="1" x14ac:dyDescent="0.2">
      <c r="A55" s="1"/>
      <c r="B55" s="1"/>
      <c r="C55" s="6" t="s">
        <v>104</v>
      </c>
      <c r="D55" s="15">
        <v>0.37271448663853729</v>
      </c>
      <c r="E55" s="15">
        <v>0.36093750000000002</v>
      </c>
      <c r="F55" s="15">
        <v>0.435929648241206</v>
      </c>
      <c r="G55" s="15">
        <v>0.36505867014341592</v>
      </c>
      <c r="H55" s="15">
        <v>0.37102922490470142</v>
      </c>
      <c r="I55" s="15">
        <v>0.32576769025367158</v>
      </c>
      <c r="J55" s="15">
        <v>0.6974683544303798</v>
      </c>
      <c r="K55" s="15">
        <v>0.35558583106267028</v>
      </c>
      <c r="L55" s="15">
        <v>0.64748201438848918</v>
      </c>
      <c r="M55" s="15">
        <v>0.31001371742112482</v>
      </c>
      <c r="N55" s="15">
        <v>0.34184397163120567</v>
      </c>
      <c r="O55" s="15">
        <v>0.28680203045685282</v>
      </c>
      <c r="Q55" s="15">
        <v>0.4064784613654257</v>
      </c>
    </row>
    <row r="56" spans="1:18" ht="12.75" hidden="1" customHeight="1" outlineLevel="1" x14ac:dyDescent="0.2">
      <c r="A56" s="1"/>
      <c r="B56" s="1"/>
      <c r="C56" s="6" t="s">
        <v>105</v>
      </c>
      <c r="D56" s="15">
        <v>6.1884669479606191E-2</v>
      </c>
      <c r="E56" s="15">
        <v>6.4062499999999994E-2</v>
      </c>
      <c r="F56" s="15">
        <v>0.18341708542713567</v>
      </c>
      <c r="G56" s="15">
        <v>0.13950456323337679</v>
      </c>
      <c r="H56" s="15">
        <v>0.13087674714104194</v>
      </c>
      <c r="I56" s="15">
        <v>0.13618157543391188</v>
      </c>
      <c r="J56" s="15">
        <v>0.33670886075949369</v>
      </c>
      <c r="K56" s="15">
        <v>0.16485013623978201</v>
      </c>
      <c r="L56" s="15">
        <v>0.38273381294964026</v>
      </c>
      <c r="M56" s="15">
        <v>0.19067215363511661</v>
      </c>
      <c r="N56" s="15">
        <v>0.17163120567375886</v>
      </c>
      <c r="O56" s="15">
        <v>0.12944162436548223</v>
      </c>
      <c r="Q56" s="15">
        <v>0.17523338207175795</v>
      </c>
    </row>
    <row r="57" spans="1:18" collapsed="1" x14ac:dyDescent="0.2">
      <c r="A57" s="34" t="s">
        <v>147</v>
      </c>
      <c r="B57" s="34" t="s">
        <v>148</v>
      </c>
      <c r="C57" s="35" t="s">
        <v>102</v>
      </c>
      <c r="D57" s="36">
        <v>0.94772117962466484</v>
      </c>
      <c r="E57" s="36">
        <v>0.90045248868778283</v>
      </c>
      <c r="F57" s="36">
        <v>0.98220640569395012</v>
      </c>
      <c r="G57" s="36">
        <v>0.91694915254237286</v>
      </c>
      <c r="H57" s="36">
        <v>0.91691394658753711</v>
      </c>
      <c r="I57" s="36">
        <v>0.95833333333333337</v>
      </c>
      <c r="J57" s="36">
        <v>0.96683250414593702</v>
      </c>
      <c r="K57" s="36">
        <v>0.94813614262560775</v>
      </c>
      <c r="L57" s="36">
        <v>0.93309859154929575</v>
      </c>
      <c r="M57" s="36">
        <v>0.93065693430656937</v>
      </c>
      <c r="N57" s="36">
        <v>0.93396226415094341</v>
      </c>
      <c r="O57" s="36">
        <v>0.93965517241379315</v>
      </c>
      <c r="Q57" s="36">
        <v>0.93909328923797708</v>
      </c>
    </row>
    <row r="58" spans="1:18" ht="12.75" hidden="1" customHeight="1" outlineLevel="1" x14ac:dyDescent="0.2">
      <c r="A58" s="1"/>
      <c r="B58" s="1"/>
      <c r="C58" s="6" t="s">
        <v>100</v>
      </c>
      <c r="D58" s="14">
        <v>746</v>
      </c>
      <c r="E58" s="14">
        <v>663</v>
      </c>
      <c r="F58" s="14">
        <v>562</v>
      </c>
      <c r="G58" s="14">
        <v>590</v>
      </c>
      <c r="H58" s="14">
        <v>674</v>
      </c>
      <c r="I58" s="14">
        <v>576</v>
      </c>
      <c r="J58" s="14">
        <v>603</v>
      </c>
      <c r="K58" s="14">
        <v>617</v>
      </c>
      <c r="L58" s="14">
        <v>568</v>
      </c>
      <c r="M58" s="14">
        <v>548</v>
      </c>
      <c r="N58" s="14">
        <v>530</v>
      </c>
      <c r="O58" s="14">
        <v>580</v>
      </c>
      <c r="Q58" s="14">
        <v>7257</v>
      </c>
    </row>
    <row r="59" spans="1:18" ht="12.75" hidden="1" customHeight="1" outlineLevel="1" x14ac:dyDescent="0.2">
      <c r="A59" s="1"/>
      <c r="B59" s="1"/>
      <c r="C59" s="6" t="s">
        <v>103</v>
      </c>
      <c r="D59" s="15">
        <v>0.58176943699731909</v>
      </c>
      <c r="E59" s="15">
        <v>0.73152337858220207</v>
      </c>
      <c r="F59" s="15">
        <v>0.8683274021352313</v>
      </c>
      <c r="G59" s="15">
        <v>0.64576271186440681</v>
      </c>
      <c r="H59" s="15">
        <v>0.67804154302670627</v>
      </c>
      <c r="I59" s="15">
        <v>0.71875</v>
      </c>
      <c r="J59" s="15">
        <v>0.72470978441127698</v>
      </c>
      <c r="K59" s="15">
        <v>0.72933549432739064</v>
      </c>
      <c r="L59" s="15">
        <v>0.73239436619718312</v>
      </c>
      <c r="M59" s="15">
        <v>0.72262773722627738</v>
      </c>
      <c r="N59" s="15">
        <v>0.65471698113207544</v>
      </c>
      <c r="O59" s="15">
        <v>0.69827586206896552</v>
      </c>
      <c r="Q59" s="15">
        <v>0.70414771944329613</v>
      </c>
    </row>
    <row r="60" spans="1:18" ht="12.75" hidden="1" customHeight="1" outlineLevel="1" x14ac:dyDescent="0.2">
      <c r="A60" s="1"/>
      <c r="B60" s="1"/>
      <c r="C60" s="6" t="s">
        <v>104</v>
      </c>
      <c r="D60" s="15">
        <v>0.41823056300268097</v>
      </c>
      <c r="E60" s="15">
        <v>0.26847662141779788</v>
      </c>
      <c r="F60" s="15">
        <v>0.13167259786476868</v>
      </c>
      <c r="G60" s="15">
        <v>0.35423728813559324</v>
      </c>
      <c r="H60" s="15">
        <v>0.32195845697329378</v>
      </c>
      <c r="I60" s="15">
        <v>0.28125</v>
      </c>
      <c r="J60" s="15">
        <v>0.27529021558872308</v>
      </c>
      <c r="K60" s="15">
        <v>0.27066450567260941</v>
      </c>
      <c r="L60" s="15">
        <v>0.26760563380281688</v>
      </c>
      <c r="M60" s="15">
        <v>0.27737226277372262</v>
      </c>
      <c r="N60" s="15">
        <v>0.34528301886792451</v>
      </c>
      <c r="O60" s="15">
        <v>0.30172413793103448</v>
      </c>
      <c r="Q60" s="15">
        <v>0.29585228055670387</v>
      </c>
    </row>
    <row r="61" spans="1:18" ht="12.75" hidden="1" customHeight="1" outlineLevel="1" x14ac:dyDescent="0.2">
      <c r="A61" s="1"/>
      <c r="B61" s="1"/>
      <c r="C61" s="6" t="s">
        <v>105</v>
      </c>
      <c r="D61" s="15">
        <v>5.2278820375335121E-2</v>
      </c>
      <c r="E61" s="15">
        <v>9.9547511312217188E-2</v>
      </c>
      <c r="F61" s="15">
        <v>1.7793594306049824E-2</v>
      </c>
      <c r="G61" s="15">
        <v>8.3050847457627114E-2</v>
      </c>
      <c r="H61" s="15">
        <v>8.3086053412462904E-2</v>
      </c>
      <c r="I61" s="15">
        <v>4.1666666666666664E-2</v>
      </c>
      <c r="J61" s="15">
        <v>3.316749585406302E-2</v>
      </c>
      <c r="K61" s="15">
        <v>5.1863857374392218E-2</v>
      </c>
      <c r="L61" s="15">
        <v>6.6901408450704219E-2</v>
      </c>
      <c r="M61" s="15">
        <v>6.9343065693430656E-2</v>
      </c>
      <c r="N61" s="15">
        <v>6.6037735849056603E-2</v>
      </c>
      <c r="O61" s="15">
        <v>6.0344827586206899E-2</v>
      </c>
      <c r="Q61" s="15">
        <v>6.0906710762022871E-2</v>
      </c>
    </row>
    <row r="62" spans="1:18" collapsed="1" x14ac:dyDescent="0.2">
      <c r="A62" s="34" t="s">
        <v>149</v>
      </c>
      <c r="B62" s="34" t="s">
        <v>150</v>
      </c>
      <c r="C62" s="35" t="s">
        <v>102</v>
      </c>
      <c r="D62" s="36">
        <v>0.95700934579439256</v>
      </c>
      <c r="E62" s="36">
        <v>0.95730337078651684</v>
      </c>
      <c r="F62" s="36">
        <v>0.9674952198852772</v>
      </c>
      <c r="G62" s="36">
        <v>0.92842105263157892</v>
      </c>
      <c r="H62" s="36">
        <v>0.94444444444444442</v>
      </c>
      <c r="I62" s="36">
        <v>0.93402777777777779</v>
      </c>
      <c r="J62" s="36">
        <v>0.91846921797004988</v>
      </c>
      <c r="K62" s="36">
        <v>0.92190152801358238</v>
      </c>
      <c r="L62" s="36">
        <v>0.93955094991364418</v>
      </c>
      <c r="M62" s="36">
        <v>0.9573820395738204</v>
      </c>
      <c r="N62" s="36">
        <v>0.93553459119496851</v>
      </c>
      <c r="O62" s="36">
        <v>0.92413793103448272</v>
      </c>
      <c r="Q62" s="36">
        <v>0.93965138420975536</v>
      </c>
    </row>
    <row r="63" spans="1:18" ht="12.75" hidden="1" customHeight="1" outlineLevel="1" x14ac:dyDescent="0.2">
      <c r="A63" s="1"/>
      <c r="B63" s="1"/>
      <c r="C63" s="6" t="s">
        <v>100</v>
      </c>
      <c r="D63" s="14">
        <v>535</v>
      </c>
      <c r="E63" s="14">
        <v>445</v>
      </c>
      <c r="F63" s="14">
        <v>523</v>
      </c>
      <c r="G63" s="14">
        <v>475</v>
      </c>
      <c r="H63" s="14">
        <v>486</v>
      </c>
      <c r="I63" s="14">
        <v>576</v>
      </c>
      <c r="J63" s="14">
        <v>601</v>
      </c>
      <c r="K63" s="14">
        <v>589</v>
      </c>
      <c r="L63" s="14">
        <v>579</v>
      </c>
      <c r="M63" s="14">
        <v>657</v>
      </c>
      <c r="N63" s="14">
        <v>636</v>
      </c>
      <c r="O63" s="14">
        <v>725</v>
      </c>
      <c r="Q63" s="14">
        <v>6827</v>
      </c>
    </row>
    <row r="64" spans="1:18" ht="12.75" hidden="1" customHeight="1" outlineLevel="1" x14ac:dyDescent="0.2">
      <c r="A64" s="1"/>
      <c r="B64" s="1"/>
      <c r="C64" s="6" t="s">
        <v>103</v>
      </c>
      <c r="D64" s="15">
        <v>0.64112149532710283</v>
      </c>
      <c r="E64" s="15">
        <v>0.70561797752808986</v>
      </c>
      <c r="F64" s="15">
        <v>0.69024856596558315</v>
      </c>
      <c r="G64" s="15">
        <v>0.78105263157894733</v>
      </c>
      <c r="H64" s="15">
        <v>0.80658436213991769</v>
      </c>
      <c r="I64" s="15">
        <v>0.72916666666666663</v>
      </c>
      <c r="J64" s="15">
        <v>0.67554076539101493</v>
      </c>
      <c r="K64" s="15">
        <v>0.73684210526315785</v>
      </c>
      <c r="L64" s="15">
        <v>0.77720207253886009</v>
      </c>
      <c r="M64" s="15">
        <v>0.71689497716894979</v>
      </c>
      <c r="N64" s="15">
        <v>0.72012578616352196</v>
      </c>
      <c r="O64" s="15">
        <v>0.68965517241379315</v>
      </c>
      <c r="Q64" s="15">
        <v>0.72066793613593083</v>
      </c>
    </row>
    <row r="65" spans="1:18" ht="12.75" hidden="1" customHeight="1" outlineLevel="1" x14ac:dyDescent="0.2">
      <c r="A65" s="1"/>
      <c r="B65" s="1"/>
      <c r="C65" s="6" t="s">
        <v>104</v>
      </c>
      <c r="D65" s="15">
        <v>0.35887850467289717</v>
      </c>
      <c r="E65" s="15">
        <v>0.29438202247191009</v>
      </c>
      <c r="F65" s="15">
        <v>0.30975143403441685</v>
      </c>
      <c r="G65" s="15">
        <v>0.21894736842105264</v>
      </c>
      <c r="H65" s="15">
        <v>0.19341563786008231</v>
      </c>
      <c r="I65" s="15">
        <v>0.27083333333333331</v>
      </c>
      <c r="J65" s="15">
        <v>0.32445923460898501</v>
      </c>
      <c r="K65" s="15">
        <v>0.26315789473684209</v>
      </c>
      <c r="L65" s="15">
        <v>0.22279792746113988</v>
      </c>
      <c r="M65" s="15">
        <v>0.28310502283105021</v>
      </c>
      <c r="N65" s="15">
        <v>0.27987421383647798</v>
      </c>
      <c r="O65" s="15">
        <v>0.31034482758620691</v>
      </c>
      <c r="Q65" s="15">
        <v>0.27933206386406911</v>
      </c>
    </row>
    <row r="66" spans="1:18" ht="12.75" hidden="1" customHeight="1" outlineLevel="1" x14ac:dyDescent="0.2">
      <c r="A66" s="1"/>
      <c r="B66" s="1"/>
      <c r="C66" s="6" t="s">
        <v>105</v>
      </c>
      <c r="D66" s="15">
        <v>4.2990654205607479E-2</v>
      </c>
      <c r="E66" s="15">
        <v>4.2696629213483148E-2</v>
      </c>
      <c r="F66" s="15">
        <v>3.2504780114722756E-2</v>
      </c>
      <c r="G66" s="15">
        <v>7.1578947368421048E-2</v>
      </c>
      <c r="H66" s="15">
        <v>5.5555555555555552E-2</v>
      </c>
      <c r="I66" s="15">
        <v>6.5972222222222224E-2</v>
      </c>
      <c r="J66" s="15">
        <v>8.153078202995008E-2</v>
      </c>
      <c r="K66" s="15">
        <v>7.8098471986417659E-2</v>
      </c>
      <c r="L66" s="15">
        <v>6.0449050086355788E-2</v>
      </c>
      <c r="M66" s="15">
        <v>4.2617960426179602E-2</v>
      </c>
      <c r="N66" s="15">
        <v>6.4465408805031446E-2</v>
      </c>
      <c r="O66" s="15">
        <v>7.586206896551724E-2</v>
      </c>
      <c r="Q66" s="15">
        <v>6.0348615790244614E-2</v>
      </c>
    </row>
    <row r="67" spans="1:18" ht="24" customHeight="1" collapsed="1" x14ac:dyDescent="0.2">
      <c r="A67" s="67" t="s">
        <v>119</v>
      </c>
      <c r="B67" s="67"/>
      <c r="C67" s="54" t="s">
        <v>102</v>
      </c>
      <c r="D67" s="55">
        <v>0.80219780219780223</v>
      </c>
      <c r="E67" s="55">
        <v>0.7142857142857143</v>
      </c>
      <c r="F67" s="55">
        <v>0.62857142857142856</v>
      </c>
      <c r="G67" s="55">
        <v>0.88095238095238093</v>
      </c>
      <c r="H67" s="55">
        <v>0.73684210526315796</v>
      </c>
      <c r="I67" s="55">
        <v>0.65333333333333332</v>
      </c>
      <c r="J67" s="55">
        <v>0.72477064220183485</v>
      </c>
      <c r="K67" s="55">
        <v>0.64705882352941169</v>
      </c>
      <c r="L67" s="55">
        <v>0.64444444444444438</v>
      </c>
      <c r="M67" s="55">
        <v>0.80434782608695654</v>
      </c>
      <c r="N67" s="55">
        <v>0.94029850746268662</v>
      </c>
      <c r="O67" s="55">
        <v>0.8035714285714286</v>
      </c>
      <c r="P67" s="42"/>
      <c r="Q67" s="56">
        <v>0.75704225352112675</v>
      </c>
    </row>
    <row r="68" spans="1:18" ht="12.75" hidden="1" customHeight="1" outlineLevel="1" x14ac:dyDescent="0.2">
      <c r="A68" s="1"/>
      <c r="B68" s="1"/>
      <c r="C68" s="6" t="s">
        <v>100</v>
      </c>
      <c r="D68" s="14">
        <v>91</v>
      </c>
      <c r="E68" s="14">
        <v>35</v>
      </c>
      <c r="F68" s="14">
        <v>35</v>
      </c>
      <c r="G68" s="14">
        <v>42</v>
      </c>
      <c r="H68" s="14">
        <v>38</v>
      </c>
      <c r="I68" s="14">
        <v>75</v>
      </c>
      <c r="J68" s="14">
        <v>109</v>
      </c>
      <c r="K68" s="14">
        <v>136</v>
      </c>
      <c r="L68" s="14">
        <v>135</v>
      </c>
      <c r="M68" s="14">
        <v>138</v>
      </c>
      <c r="N68" s="14">
        <v>134</v>
      </c>
      <c r="O68" s="14">
        <v>168</v>
      </c>
      <c r="Q68" s="14">
        <v>1136</v>
      </c>
      <c r="R68" s="7"/>
    </row>
    <row r="69" spans="1:18" ht="12.75" hidden="1" customHeight="1" outlineLevel="1" x14ac:dyDescent="0.2">
      <c r="A69" s="1"/>
      <c r="B69" s="1"/>
      <c r="C69" s="6" t="s">
        <v>103</v>
      </c>
      <c r="D69" s="15">
        <v>0.56043956043956045</v>
      </c>
      <c r="E69" s="15">
        <v>0.65714285714285714</v>
      </c>
      <c r="F69" s="15">
        <v>0.45714285714285713</v>
      </c>
      <c r="G69" s="15">
        <v>0.69047619047619047</v>
      </c>
      <c r="H69" s="15">
        <v>0.52631578947368418</v>
      </c>
      <c r="I69" s="15">
        <v>0.46666666666666667</v>
      </c>
      <c r="J69" s="15">
        <v>0.51376146788990829</v>
      </c>
      <c r="K69" s="15">
        <v>0.38235294117647056</v>
      </c>
      <c r="L69" s="15">
        <v>0.53333333333333333</v>
      </c>
      <c r="M69" s="15">
        <v>0.65942028985507251</v>
      </c>
      <c r="N69" s="15">
        <v>0.61940298507462688</v>
      </c>
      <c r="O69" s="15">
        <v>0.48214285714285715</v>
      </c>
      <c r="Q69" s="15">
        <v>0.53609154929577463</v>
      </c>
      <c r="R69" s="7"/>
    </row>
    <row r="70" spans="1:18" ht="12.75" hidden="1" customHeight="1" outlineLevel="1" x14ac:dyDescent="0.2">
      <c r="A70" s="1"/>
      <c r="B70" s="1"/>
      <c r="C70" s="6" t="s">
        <v>104</v>
      </c>
      <c r="D70" s="15">
        <v>0.43956043956043955</v>
      </c>
      <c r="E70" s="15">
        <v>0.34285714285714286</v>
      </c>
      <c r="F70" s="15">
        <v>0.54285714285714282</v>
      </c>
      <c r="G70" s="15">
        <v>0.30952380952380953</v>
      </c>
      <c r="H70" s="15">
        <v>0.47368421052631576</v>
      </c>
      <c r="I70" s="15">
        <v>0.53333333333333333</v>
      </c>
      <c r="J70" s="15">
        <v>0.48623853211009177</v>
      </c>
      <c r="K70" s="15">
        <v>0.61764705882352944</v>
      </c>
      <c r="L70" s="15">
        <v>0.46666666666666667</v>
      </c>
      <c r="M70" s="15">
        <v>0.34057971014492755</v>
      </c>
      <c r="N70" s="15">
        <v>0.38059701492537312</v>
      </c>
      <c r="O70" s="15">
        <v>0.5178571428571429</v>
      </c>
      <c r="Q70" s="15">
        <v>0.46390845070422537</v>
      </c>
      <c r="R70" s="7"/>
    </row>
    <row r="71" spans="1:18" ht="12.75" hidden="1" customHeight="1" outlineLevel="1" x14ac:dyDescent="0.2">
      <c r="A71" s="1"/>
      <c r="B71" s="1"/>
      <c r="C71" s="6" t="s">
        <v>105</v>
      </c>
      <c r="D71" s="15">
        <v>0.19780219780219779</v>
      </c>
      <c r="E71" s="15">
        <v>0.2857142857142857</v>
      </c>
      <c r="F71" s="15">
        <v>0.37142857142857144</v>
      </c>
      <c r="G71" s="15">
        <v>0.11904761904761904</v>
      </c>
      <c r="H71" s="15">
        <v>0.26315789473684209</v>
      </c>
      <c r="I71" s="15">
        <v>0.34666666666666668</v>
      </c>
      <c r="J71" s="15">
        <v>0.27522935779816515</v>
      </c>
      <c r="K71" s="15">
        <v>0.35294117647058826</v>
      </c>
      <c r="L71" s="15">
        <v>0.35555555555555557</v>
      </c>
      <c r="M71" s="15">
        <v>0.19565217391304349</v>
      </c>
      <c r="N71" s="15">
        <v>5.9701492537313432E-2</v>
      </c>
      <c r="O71" s="15">
        <v>0.19642857142857142</v>
      </c>
      <c r="Q71" s="15">
        <v>0.24295774647887325</v>
      </c>
      <c r="R71" s="7"/>
    </row>
    <row r="72" spans="1:18" collapsed="1" x14ac:dyDescent="0.2">
      <c r="A72" s="34" t="s">
        <v>151</v>
      </c>
      <c r="B72" s="34" t="s">
        <v>152</v>
      </c>
      <c r="C72" s="35" t="s">
        <v>102</v>
      </c>
      <c r="D72" s="36">
        <v>0.80219780219780223</v>
      </c>
      <c r="E72" s="36">
        <v>0.7142857142857143</v>
      </c>
      <c r="F72" s="36">
        <v>0.62857142857142856</v>
      </c>
      <c r="G72" s="36">
        <v>0.88095238095238093</v>
      </c>
      <c r="H72" s="36">
        <v>0.73684210526315796</v>
      </c>
      <c r="I72" s="36">
        <v>0.65333333333333332</v>
      </c>
      <c r="J72" s="36">
        <v>0.72477064220183485</v>
      </c>
      <c r="K72" s="36">
        <v>0.64705882352941169</v>
      </c>
      <c r="L72" s="36">
        <v>0.64444444444444438</v>
      </c>
      <c r="M72" s="36">
        <v>0.80434782608695654</v>
      </c>
      <c r="N72" s="36">
        <v>0.94029850746268662</v>
      </c>
      <c r="O72" s="36">
        <v>0.8035714285714286</v>
      </c>
      <c r="Q72" s="36">
        <v>0.75704225352112675</v>
      </c>
    </row>
    <row r="73" spans="1:18" ht="12.75" hidden="1" customHeight="1" outlineLevel="1" x14ac:dyDescent="0.2">
      <c r="A73" s="1"/>
      <c r="B73" s="1"/>
      <c r="C73" s="6" t="s">
        <v>100</v>
      </c>
      <c r="D73" s="14">
        <v>91</v>
      </c>
      <c r="E73" s="14">
        <v>35</v>
      </c>
      <c r="F73" s="14">
        <v>35</v>
      </c>
      <c r="G73" s="14">
        <v>42</v>
      </c>
      <c r="H73" s="14">
        <v>38</v>
      </c>
      <c r="I73" s="14">
        <v>75</v>
      </c>
      <c r="J73" s="14">
        <v>109</v>
      </c>
      <c r="K73" s="14">
        <v>136</v>
      </c>
      <c r="L73" s="14">
        <v>135</v>
      </c>
      <c r="M73" s="14">
        <v>138</v>
      </c>
      <c r="N73" s="14">
        <v>134</v>
      </c>
      <c r="O73" s="14">
        <v>168</v>
      </c>
      <c r="Q73" s="14">
        <v>1136</v>
      </c>
    </row>
    <row r="74" spans="1:18" ht="12.75" hidden="1" customHeight="1" outlineLevel="1" x14ac:dyDescent="0.2">
      <c r="A74" s="1"/>
      <c r="B74" s="1"/>
      <c r="C74" s="6" t="s">
        <v>103</v>
      </c>
      <c r="D74" s="15">
        <v>0.56043956043956045</v>
      </c>
      <c r="E74" s="15">
        <v>0.65714285714285714</v>
      </c>
      <c r="F74" s="15">
        <v>0.45714285714285713</v>
      </c>
      <c r="G74" s="15">
        <v>0.69047619047619047</v>
      </c>
      <c r="H74" s="15">
        <v>0.52631578947368418</v>
      </c>
      <c r="I74" s="15">
        <v>0.46666666666666667</v>
      </c>
      <c r="J74" s="15">
        <v>0.51376146788990829</v>
      </c>
      <c r="K74" s="15">
        <v>0.38235294117647056</v>
      </c>
      <c r="L74" s="15">
        <v>0.53333333333333333</v>
      </c>
      <c r="M74" s="15">
        <v>0.65942028985507251</v>
      </c>
      <c r="N74" s="15">
        <v>0.61940298507462688</v>
      </c>
      <c r="O74" s="15">
        <v>0.48214285714285715</v>
      </c>
      <c r="Q74" s="15">
        <v>0.53609154929577463</v>
      </c>
    </row>
    <row r="75" spans="1:18" ht="12.75" hidden="1" customHeight="1" outlineLevel="1" x14ac:dyDescent="0.2">
      <c r="A75" s="1"/>
      <c r="B75" s="1"/>
      <c r="C75" s="6" t="s">
        <v>104</v>
      </c>
      <c r="D75" s="15">
        <v>0.43956043956043955</v>
      </c>
      <c r="E75" s="15">
        <v>0.34285714285714286</v>
      </c>
      <c r="F75" s="15">
        <v>0.54285714285714282</v>
      </c>
      <c r="G75" s="15">
        <v>0.30952380952380953</v>
      </c>
      <c r="H75" s="15">
        <v>0.47368421052631576</v>
      </c>
      <c r="I75" s="15">
        <v>0.53333333333333333</v>
      </c>
      <c r="J75" s="15">
        <v>0.48623853211009177</v>
      </c>
      <c r="K75" s="15">
        <v>0.61764705882352944</v>
      </c>
      <c r="L75" s="15">
        <v>0.46666666666666667</v>
      </c>
      <c r="M75" s="15">
        <v>0.34057971014492755</v>
      </c>
      <c r="N75" s="15">
        <v>0.38059701492537312</v>
      </c>
      <c r="O75" s="15">
        <v>0.5178571428571429</v>
      </c>
      <c r="Q75" s="15">
        <v>0.46390845070422537</v>
      </c>
    </row>
    <row r="76" spans="1:18" ht="12.75" hidden="1" customHeight="1" outlineLevel="1" x14ac:dyDescent="0.2">
      <c r="A76" s="1"/>
      <c r="B76" s="1"/>
      <c r="C76" s="6" t="s">
        <v>105</v>
      </c>
      <c r="D76" s="15">
        <v>0.19780219780219779</v>
      </c>
      <c r="E76" s="15">
        <v>0.2857142857142857</v>
      </c>
      <c r="F76" s="15">
        <v>0.37142857142857144</v>
      </c>
      <c r="G76" s="15">
        <v>0.11904761904761904</v>
      </c>
      <c r="H76" s="15">
        <v>0.26315789473684209</v>
      </c>
      <c r="I76" s="15">
        <v>0.34666666666666668</v>
      </c>
      <c r="J76" s="15">
        <v>0.27522935779816515</v>
      </c>
      <c r="K76" s="15">
        <v>0.35294117647058826</v>
      </c>
      <c r="L76" s="15">
        <v>0.35555555555555557</v>
      </c>
      <c r="M76" s="15">
        <v>0.19565217391304349</v>
      </c>
      <c r="N76" s="15">
        <v>5.9701492537313432E-2</v>
      </c>
      <c r="O76" s="15">
        <v>0.19642857142857142</v>
      </c>
      <c r="Q76" s="15">
        <v>0.24295774647887325</v>
      </c>
    </row>
    <row r="77" spans="1:18" ht="24" customHeight="1" collapsed="1" x14ac:dyDescent="0.2">
      <c r="A77" s="67" t="s">
        <v>120</v>
      </c>
      <c r="B77" s="67"/>
      <c r="C77" s="54" t="s">
        <v>102</v>
      </c>
      <c r="D77" s="55">
        <v>0.79731440353842442</v>
      </c>
      <c r="E77" s="55">
        <v>0.75264085753216181</v>
      </c>
      <c r="F77" s="55">
        <v>0.79436690102012675</v>
      </c>
      <c r="G77" s="55">
        <v>0.9166510649843983</v>
      </c>
      <c r="H77" s="55">
        <v>0.90241817581588391</v>
      </c>
      <c r="I77" s="55">
        <v>0.87229081057584912</v>
      </c>
      <c r="J77" s="55">
        <v>0.88325124170630354</v>
      </c>
      <c r="K77" s="55">
        <v>0.84702960383403936</v>
      </c>
      <c r="L77" s="55">
        <v>0.88522329835889157</v>
      </c>
      <c r="M77" s="55">
        <v>0.91155601151204435</v>
      </c>
      <c r="N77" s="55">
        <v>0.85089000310519303</v>
      </c>
      <c r="O77" s="55">
        <v>0.89444502744311161</v>
      </c>
      <c r="P77" s="42"/>
      <c r="Q77" s="56">
        <v>0.86493344472404798</v>
      </c>
    </row>
    <row r="78" spans="1:18" ht="12.75" hidden="1" customHeight="1" outlineLevel="1" x14ac:dyDescent="0.2">
      <c r="A78" s="1"/>
      <c r="B78" s="1"/>
      <c r="C78" s="6" t="s">
        <v>100</v>
      </c>
      <c r="D78" s="14">
        <v>328</v>
      </c>
      <c r="E78" s="14">
        <v>310</v>
      </c>
      <c r="F78" s="14">
        <v>376</v>
      </c>
      <c r="G78" s="14">
        <v>362</v>
      </c>
      <c r="H78" s="14">
        <v>384</v>
      </c>
      <c r="I78" s="14">
        <v>413</v>
      </c>
      <c r="J78" s="14">
        <v>454</v>
      </c>
      <c r="K78" s="14">
        <v>466</v>
      </c>
      <c r="L78" s="14">
        <v>454</v>
      </c>
      <c r="M78" s="14">
        <v>506</v>
      </c>
      <c r="N78" s="14">
        <v>490</v>
      </c>
      <c r="O78" s="14">
        <v>501</v>
      </c>
      <c r="Q78" s="14">
        <v>5044</v>
      </c>
      <c r="R78" s="7"/>
    </row>
    <row r="79" spans="1:18" ht="12.75" hidden="1" customHeight="1" outlineLevel="1" x14ac:dyDescent="0.2">
      <c r="A79" s="1"/>
      <c r="B79" s="1"/>
      <c r="C79" s="6" t="s">
        <v>103</v>
      </c>
      <c r="D79" s="15">
        <v>0.32465889649968449</v>
      </c>
      <c r="E79" s="15">
        <v>0.4979514312847646</v>
      </c>
      <c r="F79" s="15">
        <v>0.45779052936310999</v>
      </c>
      <c r="G79" s="15">
        <v>0.59473070139736806</v>
      </c>
      <c r="H79" s="15">
        <v>0.62215474688141681</v>
      </c>
      <c r="I79" s="15">
        <v>0.62392384013909741</v>
      </c>
      <c r="J79" s="15">
        <v>0.66421568426539002</v>
      </c>
      <c r="K79" s="15">
        <v>0.60269863735925566</v>
      </c>
      <c r="L79" s="15">
        <v>0.65092345977939203</v>
      </c>
      <c r="M79" s="15">
        <v>0.66065838288574752</v>
      </c>
      <c r="N79" s="15">
        <v>0.53392742981350583</v>
      </c>
      <c r="O79" s="15">
        <v>0.61635849085021011</v>
      </c>
      <c r="Q79" s="15">
        <v>0.58075662258140348</v>
      </c>
      <c r="R79" s="7"/>
    </row>
    <row r="80" spans="1:18" ht="12.75" hidden="1" customHeight="1" outlineLevel="1" x14ac:dyDescent="0.2">
      <c r="A80" s="1"/>
      <c r="B80" s="1"/>
      <c r="C80" s="6" t="s">
        <v>104</v>
      </c>
      <c r="D80" s="15">
        <v>0.67534110350031551</v>
      </c>
      <c r="E80" s="15">
        <v>0.5020485687152354</v>
      </c>
      <c r="F80" s="15">
        <v>0.54220947063688996</v>
      </c>
      <c r="G80" s="15">
        <v>0.405269298602632</v>
      </c>
      <c r="H80" s="15">
        <v>0.37784525311858319</v>
      </c>
      <c r="I80" s="15">
        <v>0.37607615986090259</v>
      </c>
      <c r="J80" s="15">
        <v>0.33578431573460993</v>
      </c>
      <c r="K80" s="15">
        <v>0.39730136264074439</v>
      </c>
      <c r="L80" s="15">
        <v>0.34907654022060802</v>
      </c>
      <c r="M80" s="15">
        <v>0.33934161711425254</v>
      </c>
      <c r="N80" s="15">
        <v>0.46607257018649423</v>
      </c>
      <c r="O80" s="15">
        <v>0.38364150914979001</v>
      </c>
      <c r="Q80" s="15">
        <v>0.41924337741859657</v>
      </c>
      <c r="R80" s="7"/>
    </row>
    <row r="81" spans="1:18" ht="12.75" hidden="1" customHeight="1" outlineLevel="1" x14ac:dyDescent="0.2">
      <c r="A81" s="1"/>
      <c r="B81" s="1"/>
      <c r="C81" s="6" t="s">
        <v>105</v>
      </c>
      <c r="D81" s="15">
        <v>0.20268559646157558</v>
      </c>
      <c r="E81" s="15">
        <v>0.24735914246783811</v>
      </c>
      <c r="F81" s="15">
        <v>0.20563309897987317</v>
      </c>
      <c r="G81" s="15">
        <v>8.3348935015601686E-2</v>
      </c>
      <c r="H81" s="15">
        <v>9.7581824184116206E-2</v>
      </c>
      <c r="I81" s="15">
        <v>0.12770918942415097</v>
      </c>
      <c r="J81" s="15">
        <v>0.11674875829369642</v>
      </c>
      <c r="K81" s="15">
        <v>0.15297039616596067</v>
      </c>
      <c r="L81" s="15">
        <v>0.11477670164110843</v>
      </c>
      <c r="M81" s="15">
        <v>8.8443988487955719E-2</v>
      </c>
      <c r="N81" s="15">
        <v>0.14910999689480706</v>
      </c>
      <c r="O81" s="15">
        <v>0.10555497255688827</v>
      </c>
      <c r="Q81" s="15">
        <v>0.1350665552759521</v>
      </c>
      <c r="R81" s="7"/>
    </row>
    <row r="82" spans="1:18" collapsed="1" x14ac:dyDescent="0.2">
      <c r="A82" s="34" t="s">
        <v>153</v>
      </c>
      <c r="B82" s="34" t="s">
        <v>154</v>
      </c>
      <c r="C82" s="35" t="s">
        <v>102</v>
      </c>
      <c r="D82" s="36">
        <v>0.78409090909090906</v>
      </c>
      <c r="E82" s="36">
        <v>0.73076923076923084</v>
      </c>
      <c r="F82" s="36">
        <v>0.71794871794871795</v>
      </c>
      <c r="G82" s="36">
        <v>0.76923076923076916</v>
      </c>
      <c r="H82" s="36">
        <v>0.8125</v>
      </c>
      <c r="I82" s="36">
        <v>0.76923076923076916</v>
      </c>
      <c r="J82" s="36">
        <v>0.8</v>
      </c>
      <c r="K82" s="36">
        <v>0.75454545454545452</v>
      </c>
      <c r="L82" s="36">
        <v>0.75</v>
      </c>
      <c r="M82" s="36">
        <v>0.77777777777777779</v>
      </c>
      <c r="N82" s="36">
        <v>0.79047619047619044</v>
      </c>
      <c r="O82" s="36">
        <v>0.95192307692307687</v>
      </c>
      <c r="Q82" s="36">
        <v>0.78692927484333031</v>
      </c>
    </row>
    <row r="83" spans="1:18" ht="12.75" hidden="1" customHeight="1" outlineLevel="1" x14ac:dyDescent="0.2">
      <c r="A83" s="1"/>
      <c r="B83" s="1"/>
      <c r="C83" s="6" t="s">
        <v>100</v>
      </c>
      <c r="D83" s="14">
        <v>88</v>
      </c>
      <c r="E83" s="14">
        <v>78</v>
      </c>
      <c r="F83" s="14">
        <v>78</v>
      </c>
      <c r="G83" s="14">
        <v>78</v>
      </c>
      <c r="H83" s="14">
        <v>80</v>
      </c>
      <c r="I83" s="14">
        <v>78</v>
      </c>
      <c r="J83" s="14">
        <v>110</v>
      </c>
      <c r="K83" s="14">
        <v>110</v>
      </c>
      <c r="L83" s="14">
        <v>100</v>
      </c>
      <c r="M83" s="14">
        <v>108</v>
      </c>
      <c r="N83" s="14">
        <v>105</v>
      </c>
      <c r="O83" s="14">
        <v>104</v>
      </c>
      <c r="Q83" s="14">
        <v>1117</v>
      </c>
    </row>
    <row r="84" spans="1:18" ht="12.75" hidden="1" customHeight="1" outlineLevel="1" x14ac:dyDescent="0.2">
      <c r="A84" s="1"/>
      <c r="B84" s="1"/>
      <c r="C84" s="6" t="s">
        <v>103</v>
      </c>
      <c r="D84" s="15">
        <v>0.25</v>
      </c>
      <c r="E84" s="15">
        <v>0.48717948717948717</v>
      </c>
      <c r="F84" s="15">
        <v>0.35897435897435898</v>
      </c>
      <c r="G84" s="15">
        <v>0.44871794871794873</v>
      </c>
      <c r="H84" s="15">
        <v>0.51249999999999996</v>
      </c>
      <c r="I84" s="15">
        <v>0.55128205128205132</v>
      </c>
      <c r="J84" s="15">
        <v>0.40909090909090912</v>
      </c>
      <c r="K84" s="15">
        <v>0.41818181818181815</v>
      </c>
      <c r="L84" s="15">
        <v>0.56000000000000005</v>
      </c>
      <c r="M84" s="15">
        <v>0.54629629629629628</v>
      </c>
      <c r="N84" s="15">
        <v>0.51428571428571423</v>
      </c>
      <c r="O84" s="15">
        <v>0.74038461538461542</v>
      </c>
      <c r="Q84" s="15">
        <v>0.48701880035810208</v>
      </c>
    </row>
    <row r="85" spans="1:18" ht="12.75" hidden="1" customHeight="1" outlineLevel="1" x14ac:dyDescent="0.2">
      <c r="A85" s="1"/>
      <c r="B85" s="1"/>
      <c r="C85" s="6" t="s">
        <v>104</v>
      </c>
      <c r="D85" s="15">
        <v>0.75</v>
      </c>
      <c r="E85" s="15">
        <v>0.51282051282051277</v>
      </c>
      <c r="F85" s="15">
        <v>0.64102564102564108</v>
      </c>
      <c r="G85" s="15">
        <v>0.55128205128205132</v>
      </c>
      <c r="H85" s="15">
        <v>0.48749999999999999</v>
      </c>
      <c r="I85" s="15">
        <v>0.44871794871794873</v>
      </c>
      <c r="J85" s="15">
        <v>0.59090909090909094</v>
      </c>
      <c r="K85" s="15">
        <v>0.58181818181818179</v>
      </c>
      <c r="L85" s="15">
        <v>0.44</v>
      </c>
      <c r="M85" s="15">
        <v>0.45370370370370372</v>
      </c>
      <c r="N85" s="15">
        <v>0.48571428571428571</v>
      </c>
      <c r="O85" s="15">
        <v>0.25961538461538464</v>
      </c>
      <c r="Q85" s="15">
        <v>0.51298119964189792</v>
      </c>
    </row>
    <row r="86" spans="1:18" ht="12.75" hidden="1" customHeight="1" outlineLevel="1" x14ac:dyDescent="0.2">
      <c r="A86" s="1"/>
      <c r="B86" s="1"/>
      <c r="C86" s="6" t="s">
        <v>105</v>
      </c>
      <c r="D86" s="15">
        <v>0.21590909090909091</v>
      </c>
      <c r="E86" s="15">
        <v>0.26923076923076922</v>
      </c>
      <c r="F86" s="15">
        <v>0.28205128205128205</v>
      </c>
      <c r="G86" s="15">
        <v>0.23076923076923078</v>
      </c>
      <c r="H86" s="15">
        <v>0.1875</v>
      </c>
      <c r="I86" s="15">
        <v>0.23076923076923078</v>
      </c>
      <c r="J86" s="15">
        <v>0.2</v>
      </c>
      <c r="K86" s="15">
        <v>0.24545454545454545</v>
      </c>
      <c r="L86" s="15">
        <v>0.25</v>
      </c>
      <c r="M86" s="15">
        <v>0.22222222222222221</v>
      </c>
      <c r="N86" s="15">
        <v>0.20952380952380953</v>
      </c>
      <c r="O86" s="15">
        <v>4.807692307692308E-2</v>
      </c>
      <c r="Q86" s="15">
        <v>0.21307072515666964</v>
      </c>
    </row>
    <row r="87" spans="1:18" collapsed="1" x14ac:dyDescent="0.2">
      <c r="A87" s="34" t="s">
        <v>155</v>
      </c>
      <c r="B87" s="34" t="s">
        <v>156</v>
      </c>
      <c r="C87" s="35" t="s">
        <v>102</v>
      </c>
      <c r="D87" s="36">
        <v>0.81578947368421051</v>
      </c>
      <c r="E87" s="36">
        <v>0.76086956521739135</v>
      </c>
      <c r="F87" s="36">
        <v>0.8833333333333333</v>
      </c>
      <c r="G87" s="36">
        <v>0.98148148148148151</v>
      </c>
      <c r="H87" s="36">
        <v>1</v>
      </c>
      <c r="I87" s="36">
        <v>0.85</v>
      </c>
      <c r="J87" s="36">
        <v>0.98333333333333328</v>
      </c>
      <c r="K87" s="36">
        <v>0.78333333333333333</v>
      </c>
      <c r="L87" s="36">
        <v>0.9285714285714286</v>
      </c>
      <c r="M87" s="36">
        <v>1</v>
      </c>
      <c r="N87" s="36">
        <v>0.81666666666666665</v>
      </c>
      <c r="O87" s="36">
        <v>0.93181818181818188</v>
      </c>
      <c r="Q87" s="36">
        <v>0.89817629179331304</v>
      </c>
    </row>
    <row r="88" spans="1:18" ht="12.75" hidden="1" customHeight="1" outlineLevel="1" x14ac:dyDescent="0.2">
      <c r="A88" s="1"/>
      <c r="B88" s="1"/>
      <c r="C88" s="6" t="s">
        <v>100</v>
      </c>
      <c r="D88" s="14">
        <v>38</v>
      </c>
      <c r="E88" s="14">
        <v>46</v>
      </c>
      <c r="F88" s="14">
        <v>60</v>
      </c>
      <c r="G88" s="14">
        <v>54</v>
      </c>
      <c r="H88" s="14">
        <v>58</v>
      </c>
      <c r="I88" s="14">
        <v>60</v>
      </c>
      <c r="J88" s="14">
        <v>60</v>
      </c>
      <c r="K88" s="14">
        <v>60</v>
      </c>
      <c r="L88" s="14">
        <v>56</v>
      </c>
      <c r="M88" s="14">
        <v>62</v>
      </c>
      <c r="N88" s="14">
        <v>60</v>
      </c>
      <c r="O88" s="14">
        <v>44</v>
      </c>
      <c r="Q88" s="14">
        <v>658</v>
      </c>
    </row>
    <row r="89" spans="1:18" ht="12.75" hidden="1" customHeight="1" outlineLevel="1" x14ac:dyDescent="0.2">
      <c r="A89" s="1"/>
      <c r="B89" s="1"/>
      <c r="C89" s="6" t="s">
        <v>103</v>
      </c>
      <c r="D89" s="15">
        <v>0.39473684210526316</v>
      </c>
      <c r="E89" s="15">
        <v>0.5</v>
      </c>
      <c r="F89" s="15">
        <v>0.6</v>
      </c>
      <c r="G89" s="15">
        <v>0.79629629629629628</v>
      </c>
      <c r="H89" s="15">
        <v>0.7931034482758621</v>
      </c>
      <c r="I89" s="15">
        <v>0.65</v>
      </c>
      <c r="J89" s="15">
        <v>0.78333333333333333</v>
      </c>
      <c r="K89" s="15">
        <v>0.66666666666666663</v>
      </c>
      <c r="L89" s="15">
        <v>0.7678571428571429</v>
      </c>
      <c r="M89" s="15">
        <v>0.79032258064516125</v>
      </c>
      <c r="N89" s="15">
        <v>0.65</v>
      </c>
      <c r="O89" s="15">
        <v>0.61363636363636365</v>
      </c>
      <c r="Q89" s="15">
        <v>0.67933130699088151</v>
      </c>
    </row>
    <row r="90" spans="1:18" ht="12.75" hidden="1" customHeight="1" outlineLevel="1" x14ac:dyDescent="0.2">
      <c r="A90" s="1"/>
      <c r="B90" s="1"/>
      <c r="C90" s="6" t="s">
        <v>104</v>
      </c>
      <c r="D90" s="15">
        <v>0.60526315789473684</v>
      </c>
      <c r="E90" s="15">
        <v>0.5</v>
      </c>
      <c r="F90" s="15">
        <v>0.4</v>
      </c>
      <c r="G90" s="15">
        <v>0.20370370370370369</v>
      </c>
      <c r="H90" s="15">
        <v>0.20689655172413793</v>
      </c>
      <c r="I90" s="15">
        <v>0.35</v>
      </c>
      <c r="J90" s="15">
        <v>0.21666666666666667</v>
      </c>
      <c r="K90" s="15">
        <v>0.33333333333333331</v>
      </c>
      <c r="L90" s="15">
        <v>0.23214285714285715</v>
      </c>
      <c r="M90" s="15">
        <v>0.20967741935483872</v>
      </c>
      <c r="N90" s="15">
        <v>0.35</v>
      </c>
      <c r="O90" s="15">
        <v>0.38636363636363635</v>
      </c>
      <c r="Q90" s="15">
        <v>0.32066869300911854</v>
      </c>
    </row>
    <row r="91" spans="1:18" ht="12.75" hidden="1" customHeight="1" outlineLevel="1" x14ac:dyDescent="0.2">
      <c r="A91" s="1"/>
      <c r="B91" s="1"/>
      <c r="C91" s="6" t="s">
        <v>105</v>
      </c>
      <c r="D91" s="15">
        <v>0.18421052631578946</v>
      </c>
      <c r="E91" s="15">
        <v>0.2391304347826087</v>
      </c>
      <c r="F91" s="15">
        <v>0.11666666666666667</v>
      </c>
      <c r="G91" s="15">
        <v>1.8518518518518517E-2</v>
      </c>
      <c r="H91" s="15">
        <v>0</v>
      </c>
      <c r="I91" s="15">
        <v>0.15</v>
      </c>
      <c r="J91" s="15">
        <v>1.6666666666666666E-2</v>
      </c>
      <c r="K91" s="15">
        <v>0.21666666666666667</v>
      </c>
      <c r="L91" s="15">
        <v>7.1428571428571425E-2</v>
      </c>
      <c r="M91" s="15">
        <v>0</v>
      </c>
      <c r="N91" s="15">
        <v>0.18333333333333332</v>
      </c>
      <c r="O91" s="15">
        <v>6.8181818181818177E-2</v>
      </c>
      <c r="Q91" s="15">
        <v>0.10182370820668693</v>
      </c>
    </row>
    <row r="92" spans="1:18" collapsed="1" x14ac:dyDescent="0.2">
      <c r="A92" s="34" t="s">
        <v>157</v>
      </c>
      <c r="B92" s="34" t="s">
        <v>158</v>
      </c>
      <c r="C92" s="35" t="s">
        <v>102</v>
      </c>
      <c r="D92" s="36">
        <v>0.65</v>
      </c>
      <c r="E92" s="36">
        <v>0.83333333333333337</v>
      </c>
      <c r="F92" s="36">
        <v>0.625</v>
      </c>
      <c r="G92" s="36">
        <v>0.85714285714285721</v>
      </c>
      <c r="H92" s="36">
        <v>0.88888888888888884</v>
      </c>
      <c r="I92" s="36">
        <v>0.8666666666666667</v>
      </c>
      <c r="J92" s="36">
        <v>0.70967741935483875</v>
      </c>
      <c r="K92" s="36">
        <v>0.93548387096774199</v>
      </c>
      <c r="L92" s="36">
        <v>0.93333333333333335</v>
      </c>
      <c r="M92" s="36">
        <v>0.84146341463414631</v>
      </c>
      <c r="N92" s="36">
        <v>0.88607594936708867</v>
      </c>
      <c r="O92" s="36">
        <v>0.87777777777777777</v>
      </c>
      <c r="Q92" s="36">
        <v>0.83636363636363642</v>
      </c>
    </row>
    <row r="93" spans="1:18" ht="12.75" hidden="1" customHeight="1" outlineLevel="1" x14ac:dyDescent="0.2">
      <c r="A93" s="1"/>
      <c r="B93" s="1"/>
      <c r="C93" s="6" t="s">
        <v>100</v>
      </c>
      <c r="D93" s="14">
        <v>40</v>
      </c>
      <c r="E93" s="14">
        <v>36</v>
      </c>
      <c r="F93" s="14">
        <v>48</v>
      </c>
      <c r="G93" s="14">
        <v>42</v>
      </c>
      <c r="H93" s="14">
        <v>54</v>
      </c>
      <c r="I93" s="14">
        <v>60</v>
      </c>
      <c r="J93" s="14">
        <v>62</v>
      </c>
      <c r="K93" s="14">
        <v>62</v>
      </c>
      <c r="L93" s="14">
        <v>60</v>
      </c>
      <c r="M93" s="14">
        <v>82</v>
      </c>
      <c r="N93" s="14">
        <v>79</v>
      </c>
      <c r="O93" s="14">
        <v>90</v>
      </c>
      <c r="Q93" s="14">
        <v>715</v>
      </c>
    </row>
    <row r="94" spans="1:18" ht="12.75" hidden="1" customHeight="1" outlineLevel="1" x14ac:dyDescent="0.2">
      <c r="A94" s="1"/>
      <c r="B94" s="1"/>
      <c r="C94" s="6" t="s">
        <v>103</v>
      </c>
      <c r="D94" s="15">
        <v>7.4999999999999997E-2</v>
      </c>
      <c r="E94" s="15">
        <v>0.55555555555555558</v>
      </c>
      <c r="F94" s="15">
        <v>0.375</v>
      </c>
      <c r="G94" s="15">
        <v>0.47619047619047616</v>
      </c>
      <c r="H94" s="15">
        <v>0.62962962962962965</v>
      </c>
      <c r="I94" s="15">
        <v>0.66666666666666663</v>
      </c>
      <c r="J94" s="15">
        <v>0.61290322580645162</v>
      </c>
      <c r="K94" s="15">
        <v>0.62903225806451613</v>
      </c>
      <c r="L94" s="15">
        <v>0.58333333333333337</v>
      </c>
      <c r="M94" s="15">
        <v>0.52439024390243905</v>
      </c>
      <c r="N94" s="15">
        <v>0.35443037974683544</v>
      </c>
      <c r="O94" s="15">
        <v>0.57777777777777772</v>
      </c>
      <c r="Q94" s="15">
        <v>0.5174825174825175</v>
      </c>
    </row>
    <row r="95" spans="1:18" ht="12.75" hidden="1" customHeight="1" outlineLevel="1" x14ac:dyDescent="0.2">
      <c r="A95" s="1"/>
      <c r="B95" s="1"/>
      <c r="C95" s="6" t="s">
        <v>104</v>
      </c>
      <c r="D95" s="15">
        <v>0.92500000000000004</v>
      </c>
      <c r="E95" s="15">
        <v>0.44444444444444442</v>
      </c>
      <c r="F95" s="15">
        <v>0.625</v>
      </c>
      <c r="G95" s="15">
        <v>0.52380952380952384</v>
      </c>
      <c r="H95" s="15">
        <v>0.37037037037037035</v>
      </c>
      <c r="I95" s="15">
        <v>0.33333333333333331</v>
      </c>
      <c r="J95" s="15">
        <v>0.38709677419354838</v>
      </c>
      <c r="K95" s="15">
        <v>0.37096774193548387</v>
      </c>
      <c r="L95" s="15">
        <v>0.41666666666666669</v>
      </c>
      <c r="M95" s="15">
        <v>0.47560975609756095</v>
      </c>
      <c r="N95" s="15">
        <v>0.64556962025316456</v>
      </c>
      <c r="O95" s="15">
        <v>0.42222222222222222</v>
      </c>
      <c r="Q95" s="15">
        <v>0.4825174825174825</v>
      </c>
    </row>
    <row r="96" spans="1:18" ht="12.75" hidden="1" customHeight="1" outlineLevel="1" x14ac:dyDescent="0.2">
      <c r="A96" s="1"/>
      <c r="B96" s="1"/>
      <c r="C96" s="6" t="s">
        <v>105</v>
      </c>
      <c r="D96" s="15">
        <v>0.35</v>
      </c>
      <c r="E96" s="15">
        <v>0.16666666666666666</v>
      </c>
      <c r="F96" s="15">
        <v>0.375</v>
      </c>
      <c r="G96" s="15">
        <v>0.14285714285714285</v>
      </c>
      <c r="H96" s="15">
        <v>0.1111111111111111</v>
      </c>
      <c r="I96" s="15">
        <v>0.13333333333333333</v>
      </c>
      <c r="J96" s="15">
        <v>0.29032258064516131</v>
      </c>
      <c r="K96" s="15">
        <v>6.4516129032258063E-2</v>
      </c>
      <c r="L96" s="15">
        <v>6.6666666666666666E-2</v>
      </c>
      <c r="M96" s="15">
        <v>0.15853658536585366</v>
      </c>
      <c r="N96" s="15">
        <v>0.11392405063291139</v>
      </c>
      <c r="O96" s="15">
        <v>0.12222222222222222</v>
      </c>
      <c r="Q96" s="15">
        <v>0.16363636363636364</v>
      </c>
    </row>
    <row r="97" spans="1:17" collapsed="1" x14ac:dyDescent="0.2">
      <c r="A97" s="34" t="s">
        <v>159</v>
      </c>
      <c r="B97" s="34" t="s">
        <v>160</v>
      </c>
      <c r="C97" s="35" t="s">
        <v>102</v>
      </c>
      <c r="D97" s="36">
        <v>0.74137931034482762</v>
      </c>
      <c r="E97" s="36">
        <v>0.5714285714285714</v>
      </c>
      <c r="F97" s="36">
        <v>0.67741935483870974</v>
      </c>
      <c r="G97" s="36">
        <v>0.98333333333333328</v>
      </c>
      <c r="H97" s="36">
        <v>0.88709677419354838</v>
      </c>
      <c r="I97" s="36">
        <v>0.93258426966292141</v>
      </c>
      <c r="J97" s="36">
        <v>0.90566037735849059</v>
      </c>
      <c r="K97" s="36">
        <v>0.97222222222222221</v>
      </c>
      <c r="L97" s="36">
        <v>0.96610169491525422</v>
      </c>
      <c r="M97" s="36">
        <v>0.9838709677419355</v>
      </c>
      <c r="N97" s="36">
        <v>0.98333333333333328</v>
      </c>
      <c r="O97" s="36">
        <v>1</v>
      </c>
      <c r="Q97" s="36">
        <v>0.91352345906163757</v>
      </c>
    </row>
    <row r="98" spans="1:17" ht="12.75" hidden="1" customHeight="1" outlineLevel="1" x14ac:dyDescent="0.2">
      <c r="A98" s="1"/>
      <c r="B98" s="1"/>
      <c r="C98" s="6" t="s">
        <v>100</v>
      </c>
      <c r="D98" s="14">
        <v>58</v>
      </c>
      <c r="E98" s="14">
        <v>56</v>
      </c>
      <c r="F98" s="14">
        <v>62</v>
      </c>
      <c r="G98" s="14">
        <v>60</v>
      </c>
      <c r="H98" s="14">
        <v>62</v>
      </c>
      <c r="I98" s="14">
        <v>89</v>
      </c>
      <c r="J98" s="14">
        <v>106</v>
      </c>
      <c r="K98" s="14">
        <v>108</v>
      </c>
      <c r="L98" s="14">
        <v>118</v>
      </c>
      <c r="M98" s="14">
        <v>124</v>
      </c>
      <c r="N98" s="14">
        <v>120</v>
      </c>
      <c r="O98" s="14">
        <v>124</v>
      </c>
      <c r="Q98" s="14">
        <v>1087</v>
      </c>
    </row>
    <row r="99" spans="1:17" ht="12.75" hidden="1" customHeight="1" outlineLevel="1" x14ac:dyDescent="0.2">
      <c r="A99" s="1"/>
      <c r="B99" s="1"/>
      <c r="C99" s="6" t="s">
        <v>103</v>
      </c>
      <c r="D99" s="15">
        <v>0.1206896551724138</v>
      </c>
      <c r="E99" s="15">
        <v>0.2857142857142857</v>
      </c>
      <c r="F99" s="15">
        <v>0.24193548387096775</v>
      </c>
      <c r="G99" s="15">
        <v>0.66666666666666663</v>
      </c>
      <c r="H99" s="15">
        <v>0.64516129032258063</v>
      </c>
      <c r="I99" s="15">
        <v>0.47191011235955055</v>
      </c>
      <c r="J99" s="15">
        <v>0.66981132075471694</v>
      </c>
      <c r="K99" s="15">
        <v>0.62962962962962965</v>
      </c>
      <c r="L99" s="15">
        <v>0.66101694915254239</v>
      </c>
      <c r="M99" s="15">
        <v>0.66129032258064513</v>
      </c>
      <c r="N99" s="15">
        <v>0.55000000000000004</v>
      </c>
      <c r="O99" s="15">
        <v>0.54838709677419351</v>
      </c>
      <c r="Q99" s="15">
        <v>0.54553817847286112</v>
      </c>
    </row>
    <row r="100" spans="1:17" ht="12.75" hidden="1" customHeight="1" outlineLevel="1" x14ac:dyDescent="0.2">
      <c r="A100" s="1"/>
      <c r="B100" s="1"/>
      <c r="C100" s="6" t="s">
        <v>104</v>
      </c>
      <c r="D100" s="15">
        <v>0.87931034482758619</v>
      </c>
      <c r="E100" s="15">
        <v>0.7142857142857143</v>
      </c>
      <c r="F100" s="15">
        <v>0.75806451612903225</v>
      </c>
      <c r="G100" s="15">
        <v>0.33333333333333331</v>
      </c>
      <c r="H100" s="15">
        <v>0.35483870967741937</v>
      </c>
      <c r="I100" s="15">
        <v>0.5280898876404494</v>
      </c>
      <c r="J100" s="15">
        <v>0.330188679245283</v>
      </c>
      <c r="K100" s="15">
        <v>0.37037037037037035</v>
      </c>
      <c r="L100" s="15">
        <v>0.33898305084745761</v>
      </c>
      <c r="M100" s="15">
        <v>0.33870967741935482</v>
      </c>
      <c r="N100" s="15">
        <v>0.45</v>
      </c>
      <c r="O100" s="15">
        <v>0.45161290322580644</v>
      </c>
      <c r="Q100" s="15">
        <v>0.45446182152713893</v>
      </c>
    </row>
    <row r="101" spans="1:17" ht="12.75" hidden="1" customHeight="1" outlineLevel="1" x14ac:dyDescent="0.2">
      <c r="A101" s="1"/>
      <c r="B101" s="1"/>
      <c r="C101" s="6" t="s">
        <v>105</v>
      </c>
      <c r="D101" s="15">
        <v>0.25862068965517243</v>
      </c>
      <c r="E101" s="15">
        <v>0.42857142857142855</v>
      </c>
      <c r="F101" s="15">
        <v>0.32258064516129031</v>
      </c>
      <c r="G101" s="15">
        <v>1.6666666666666666E-2</v>
      </c>
      <c r="H101" s="15">
        <v>0.11290322580645161</v>
      </c>
      <c r="I101" s="15">
        <v>6.741573033707865E-2</v>
      </c>
      <c r="J101" s="15">
        <v>9.4339622641509441E-2</v>
      </c>
      <c r="K101" s="15">
        <v>2.7777777777777776E-2</v>
      </c>
      <c r="L101" s="15">
        <v>3.3898305084745763E-2</v>
      </c>
      <c r="M101" s="15">
        <v>1.6129032258064516E-2</v>
      </c>
      <c r="N101" s="15">
        <v>1.6666666666666666E-2</v>
      </c>
      <c r="O101" s="15">
        <v>0</v>
      </c>
      <c r="Q101" s="15">
        <v>8.6476540938362462E-2</v>
      </c>
    </row>
    <row r="102" spans="1:17" collapsed="1" x14ac:dyDescent="0.2">
      <c r="A102" s="34" t="s">
        <v>161</v>
      </c>
      <c r="B102" s="34" t="s">
        <v>162</v>
      </c>
      <c r="C102" s="35" t="s">
        <v>102</v>
      </c>
      <c r="D102" s="36">
        <v>0.93548387096774199</v>
      </c>
      <c r="E102" s="36">
        <v>0.94444444444444442</v>
      </c>
      <c r="F102" s="36">
        <v>0.86250000000000004</v>
      </c>
      <c r="G102" s="36">
        <v>0.94871794871794868</v>
      </c>
      <c r="H102" s="36">
        <v>0.88157894736842102</v>
      </c>
      <c r="I102" s="36">
        <v>0.85526315789473684</v>
      </c>
      <c r="J102" s="36">
        <v>0.91935483870967738</v>
      </c>
      <c r="K102" s="36">
        <v>0.87096774193548387</v>
      </c>
      <c r="L102" s="36">
        <v>0.95</v>
      </c>
      <c r="M102" s="36">
        <v>0.9838709677419355</v>
      </c>
      <c r="N102" s="36">
        <v>0.91666666666666663</v>
      </c>
      <c r="O102" s="36">
        <v>0.9137931034482758</v>
      </c>
      <c r="Q102" s="36">
        <v>0.91265822784810124</v>
      </c>
    </row>
    <row r="103" spans="1:17" ht="12.75" hidden="1" customHeight="1" outlineLevel="1" x14ac:dyDescent="0.2">
      <c r="A103" s="1"/>
      <c r="B103" s="1"/>
      <c r="C103" s="6" t="s">
        <v>100</v>
      </c>
      <c r="D103" s="14">
        <v>62</v>
      </c>
      <c r="E103" s="14">
        <v>54</v>
      </c>
      <c r="F103" s="14">
        <v>80</v>
      </c>
      <c r="G103" s="14">
        <v>78</v>
      </c>
      <c r="H103" s="14">
        <v>76</v>
      </c>
      <c r="I103" s="14">
        <v>76</v>
      </c>
      <c r="J103" s="14">
        <v>62</v>
      </c>
      <c r="K103" s="14">
        <v>62</v>
      </c>
      <c r="L103" s="14">
        <v>60</v>
      </c>
      <c r="M103" s="14">
        <v>62</v>
      </c>
      <c r="N103" s="14">
        <v>60</v>
      </c>
      <c r="O103" s="14">
        <v>58</v>
      </c>
      <c r="Q103" s="14">
        <v>790</v>
      </c>
    </row>
    <row r="104" spans="1:17" ht="12.75" hidden="1" customHeight="1" outlineLevel="1" x14ac:dyDescent="0.2">
      <c r="A104" s="1"/>
      <c r="B104" s="1"/>
      <c r="C104" s="6" t="s">
        <v>103</v>
      </c>
      <c r="D104" s="15">
        <v>0.77419354838709675</v>
      </c>
      <c r="E104" s="15">
        <v>0.7592592592592593</v>
      </c>
      <c r="F104" s="15">
        <v>0.58750000000000002</v>
      </c>
      <c r="G104" s="15">
        <v>0.82051282051282048</v>
      </c>
      <c r="H104" s="15">
        <v>0.67105263157894735</v>
      </c>
      <c r="I104" s="15">
        <v>0.72368421052631582</v>
      </c>
      <c r="J104" s="15">
        <v>0.80645161290322576</v>
      </c>
      <c r="K104" s="15">
        <v>0.72580645161290325</v>
      </c>
      <c r="L104" s="15">
        <v>0.8666666666666667</v>
      </c>
      <c r="M104" s="15">
        <v>0.83870967741935487</v>
      </c>
      <c r="N104" s="15">
        <v>0.81666666666666665</v>
      </c>
      <c r="O104" s="15">
        <v>0.72413793103448276</v>
      </c>
      <c r="Q104" s="15">
        <v>0.75443037974683547</v>
      </c>
    </row>
    <row r="105" spans="1:17" ht="12.75" hidden="1" customHeight="1" outlineLevel="1" x14ac:dyDescent="0.2">
      <c r="A105" s="1"/>
      <c r="B105" s="1"/>
      <c r="C105" s="6" t="s">
        <v>104</v>
      </c>
      <c r="D105" s="15">
        <v>0.22580645161290322</v>
      </c>
      <c r="E105" s="15">
        <v>0.24074074074074073</v>
      </c>
      <c r="F105" s="15">
        <v>0.41249999999999998</v>
      </c>
      <c r="G105" s="15">
        <v>0.17948717948717949</v>
      </c>
      <c r="H105" s="15">
        <v>0.32894736842105265</v>
      </c>
      <c r="I105" s="15">
        <v>0.27631578947368424</v>
      </c>
      <c r="J105" s="15">
        <v>0.19354838709677419</v>
      </c>
      <c r="K105" s="15">
        <v>0.27419354838709675</v>
      </c>
      <c r="L105" s="15">
        <v>0.13333333333333333</v>
      </c>
      <c r="M105" s="15">
        <v>0.16129032258064516</v>
      </c>
      <c r="N105" s="15">
        <v>0.18333333333333332</v>
      </c>
      <c r="O105" s="15">
        <v>0.27586206896551724</v>
      </c>
      <c r="Q105" s="15">
        <v>0.24556962025316456</v>
      </c>
    </row>
    <row r="106" spans="1:17" ht="12.75" hidden="1" customHeight="1" outlineLevel="1" x14ac:dyDescent="0.2">
      <c r="A106" s="1"/>
      <c r="B106" s="1"/>
      <c r="C106" s="6" t="s">
        <v>105</v>
      </c>
      <c r="D106" s="15">
        <v>6.4516129032258063E-2</v>
      </c>
      <c r="E106" s="15">
        <v>5.5555555555555552E-2</v>
      </c>
      <c r="F106" s="15">
        <v>0.13750000000000001</v>
      </c>
      <c r="G106" s="15">
        <v>5.128205128205128E-2</v>
      </c>
      <c r="H106" s="15">
        <v>0.11842105263157894</v>
      </c>
      <c r="I106" s="15">
        <v>0.14473684210526316</v>
      </c>
      <c r="J106" s="15">
        <v>8.0645161290322578E-2</v>
      </c>
      <c r="K106" s="15">
        <v>0.12903225806451613</v>
      </c>
      <c r="L106" s="15">
        <v>0.05</v>
      </c>
      <c r="M106" s="15">
        <v>1.6129032258064516E-2</v>
      </c>
      <c r="N106" s="15">
        <v>8.3333333333333329E-2</v>
      </c>
      <c r="O106" s="15">
        <v>8.6206896551724144E-2</v>
      </c>
      <c r="Q106" s="15">
        <v>8.7341772151898728E-2</v>
      </c>
    </row>
    <row r="107" spans="1:17" collapsed="1" x14ac:dyDescent="0.2">
      <c r="A107" s="34" t="s">
        <v>163</v>
      </c>
      <c r="B107" s="34" t="s">
        <v>164</v>
      </c>
      <c r="C107" s="35" t="s">
        <v>102</v>
      </c>
      <c r="D107" s="36">
        <v>0.85714285714285721</v>
      </c>
      <c r="E107" s="36">
        <v>0.67500000000000004</v>
      </c>
      <c r="F107" s="36">
        <v>1</v>
      </c>
      <c r="G107" s="36">
        <v>0.96</v>
      </c>
      <c r="H107" s="36">
        <v>0.94444444444444442</v>
      </c>
      <c r="I107" s="36">
        <v>0.96</v>
      </c>
      <c r="J107" s="36">
        <v>0.98148148148148151</v>
      </c>
      <c r="K107" s="36">
        <v>0.765625</v>
      </c>
      <c r="L107" s="36">
        <v>0.78333333333333333</v>
      </c>
      <c r="M107" s="36">
        <v>0.88235294117647056</v>
      </c>
      <c r="N107" s="36">
        <v>0.71212121212121215</v>
      </c>
      <c r="O107" s="36">
        <v>0.69135802469135799</v>
      </c>
      <c r="Q107" s="36">
        <v>0.84194977843426888</v>
      </c>
    </row>
    <row r="108" spans="1:17" ht="12.75" hidden="1" customHeight="1" outlineLevel="1" x14ac:dyDescent="0.2">
      <c r="A108" s="1"/>
      <c r="B108" s="1"/>
      <c r="C108" s="6" t="s">
        <v>100</v>
      </c>
      <c r="D108" s="14">
        <v>42</v>
      </c>
      <c r="E108" s="14">
        <v>40</v>
      </c>
      <c r="F108" s="14">
        <v>48</v>
      </c>
      <c r="G108" s="14">
        <v>50</v>
      </c>
      <c r="H108" s="14">
        <v>54</v>
      </c>
      <c r="I108" s="14">
        <v>50</v>
      </c>
      <c r="J108" s="14">
        <v>54</v>
      </c>
      <c r="K108" s="14">
        <v>64</v>
      </c>
      <c r="L108" s="14">
        <v>60</v>
      </c>
      <c r="M108" s="14">
        <v>68</v>
      </c>
      <c r="N108" s="14">
        <v>66</v>
      </c>
      <c r="O108" s="14">
        <v>81</v>
      </c>
      <c r="Q108" s="14">
        <v>677</v>
      </c>
    </row>
    <row r="109" spans="1:17" ht="12.75" hidden="1" customHeight="1" outlineLevel="1" x14ac:dyDescent="0.2">
      <c r="A109" s="1"/>
      <c r="B109" s="1"/>
      <c r="C109" s="6" t="s">
        <v>103</v>
      </c>
      <c r="D109" s="15">
        <v>0.33333333333333331</v>
      </c>
      <c r="E109" s="15">
        <v>0.4</v>
      </c>
      <c r="F109" s="15">
        <v>0.58333333333333337</v>
      </c>
      <c r="G109" s="15">
        <v>0.36</v>
      </c>
      <c r="H109" s="15">
        <v>0.48148148148148145</v>
      </c>
      <c r="I109" s="15">
        <v>0.68</v>
      </c>
      <c r="J109" s="15">
        <v>0.70370370370370372</v>
      </c>
      <c r="K109" s="15">
        <v>0.546875</v>
      </c>
      <c r="L109" s="15">
        <v>0.46666666666666667</v>
      </c>
      <c r="M109" s="15">
        <v>0.6029411764705882</v>
      </c>
      <c r="N109" s="15">
        <v>0.31818181818181818</v>
      </c>
      <c r="O109" s="15">
        <v>0.49382716049382713</v>
      </c>
      <c r="Q109" s="15">
        <v>0.50073855243722309</v>
      </c>
    </row>
    <row r="110" spans="1:17" ht="12.75" hidden="1" customHeight="1" outlineLevel="1" x14ac:dyDescent="0.2">
      <c r="A110" s="1"/>
      <c r="B110" s="1"/>
      <c r="C110" s="6" t="s">
        <v>104</v>
      </c>
      <c r="D110" s="15">
        <v>0.66666666666666663</v>
      </c>
      <c r="E110" s="15">
        <v>0.6</v>
      </c>
      <c r="F110" s="15">
        <v>0.41666666666666669</v>
      </c>
      <c r="G110" s="15">
        <v>0.64</v>
      </c>
      <c r="H110" s="15">
        <v>0.51851851851851849</v>
      </c>
      <c r="I110" s="15">
        <v>0.32</v>
      </c>
      <c r="J110" s="15">
        <v>0.29629629629629628</v>
      </c>
      <c r="K110" s="15">
        <v>0.453125</v>
      </c>
      <c r="L110" s="15">
        <v>0.53333333333333333</v>
      </c>
      <c r="M110" s="15">
        <v>0.39705882352941174</v>
      </c>
      <c r="N110" s="15">
        <v>0.68181818181818177</v>
      </c>
      <c r="O110" s="15">
        <v>0.50617283950617287</v>
      </c>
      <c r="Q110" s="15">
        <v>0.49926144756277696</v>
      </c>
    </row>
    <row r="111" spans="1:17" ht="12.75" hidden="1" customHeight="1" outlineLevel="1" x14ac:dyDescent="0.2">
      <c r="A111" s="1"/>
      <c r="B111" s="1"/>
      <c r="C111" s="6" t="s">
        <v>105</v>
      </c>
      <c r="D111" s="15">
        <v>0.14285714285714285</v>
      </c>
      <c r="E111" s="15">
        <v>0.32500000000000001</v>
      </c>
      <c r="F111" s="15">
        <v>0</v>
      </c>
      <c r="G111" s="15">
        <v>0.04</v>
      </c>
      <c r="H111" s="15">
        <v>5.5555555555555552E-2</v>
      </c>
      <c r="I111" s="15">
        <v>0.04</v>
      </c>
      <c r="J111" s="15">
        <v>1.8518518518518517E-2</v>
      </c>
      <c r="K111" s="15">
        <v>0.234375</v>
      </c>
      <c r="L111" s="15">
        <v>0.21666666666666667</v>
      </c>
      <c r="M111" s="15">
        <v>0.11764705882352941</v>
      </c>
      <c r="N111" s="15">
        <v>0.2878787878787879</v>
      </c>
      <c r="O111" s="15">
        <v>0.30864197530864196</v>
      </c>
      <c r="Q111" s="15">
        <v>0.15805022156573117</v>
      </c>
    </row>
    <row r="112" spans="1:17" ht="24" customHeight="1" collapsed="1" x14ac:dyDescent="0.2">
      <c r="A112" s="67" t="s">
        <v>121</v>
      </c>
      <c r="B112" s="67"/>
      <c r="C112" s="54" t="s">
        <v>102</v>
      </c>
      <c r="D112" s="55">
        <v>0.7787610438104472</v>
      </c>
      <c r="E112" s="55">
        <v>0.8440272690272691</v>
      </c>
      <c r="F112" s="55">
        <v>0.7524114774114774</v>
      </c>
      <c r="G112" s="55">
        <v>0.85628521089047405</v>
      </c>
      <c r="H112" s="55">
        <v>0.91957965812513576</v>
      </c>
      <c r="I112" s="55">
        <v>0.85735954089676114</v>
      </c>
      <c r="J112" s="55">
        <v>0.77219083847453118</v>
      </c>
      <c r="K112" s="55">
        <v>0.87687345653572502</v>
      </c>
      <c r="L112" s="55">
        <v>0.88900043522961092</v>
      </c>
      <c r="M112" s="55">
        <v>0.88269209466960197</v>
      </c>
      <c r="N112" s="55">
        <v>0.87765871358311054</v>
      </c>
      <c r="O112" s="55">
        <v>0.88536034263671692</v>
      </c>
      <c r="P112" s="42"/>
      <c r="Q112" s="56">
        <v>0.86042106273447316</v>
      </c>
    </row>
    <row r="113" spans="1:18" ht="12.75" hidden="1" customHeight="1" outlineLevel="1" x14ac:dyDescent="0.2">
      <c r="A113" s="1"/>
      <c r="B113" s="1"/>
      <c r="C113" s="6" t="s">
        <v>100</v>
      </c>
      <c r="D113" s="14">
        <v>405</v>
      </c>
      <c r="E113" s="14">
        <v>299</v>
      </c>
      <c r="F113" s="14">
        <v>287</v>
      </c>
      <c r="G113" s="14">
        <v>373</v>
      </c>
      <c r="H113" s="14">
        <v>489</v>
      </c>
      <c r="I113" s="14">
        <v>541</v>
      </c>
      <c r="J113" s="14">
        <v>684</v>
      </c>
      <c r="K113" s="14">
        <v>725</v>
      </c>
      <c r="L113" s="14">
        <v>703</v>
      </c>
      <c r="M113" s="14">
        <v>775</v>
      </c>
      <c r="N113" s="14">
        <v>751</v>
      </c>
      <c r="O113" s="14">
        <v>906</v>
      </c>
      <c r="Q113" s="14">
        <v>6938</v>
      </c>
      <c r="R113" s="7"/>
    </row>
    <row r="114" spans="1:18" ht="12.75" hidden="1" customHeight="1" outlineLevel="1" x14ac:dyDescent="0.2">
      <c r="A114" s="1"/>
      <c r="B114" s="1"/>
      <c r="C114" s="6" t="s">
        <v>103</v>
      </c>
      <c r="D114" s="15">
        <v>0.46165745004773084</v>
      </c>
      <c r="E114" s="15">
        <v>0.58925518925518927</v>
      </c>
      <c r="F114" s="15">
        <v>0.50757020757020754</v>
      </c>
      <c r="G114" s="15">
        <v>0.51021089047404833</v>
      </c>
      <c r="H114" s="15">
        <v>0.71994052638356221</v>
      </c>
      <c r="I114" s="15">
        <v>0.63952079356816482</v>
      </c>
      <c r="J114" s="15">
        <v>0.5737173447775008</v>
      </c>
      <c r="K114" s="15">
        <v>0.62872035025487161</v>
      </c>
      <c r="L114" s="15">
        <v>0.65119585431789506</v>
      </c>
      <c r="M114" s="15">
        <v>0.60789953320887635</v>
      </c>
      <c r="N114" s="15">
        <v>0.61127262137613203</v>
      </c>
      <c r="O114" s="15">
        <v>0.6676696435576831</v>
      </c>
      <c r="Q114" s="15">
        <v>0.61469485827344084</v>
      </c>
      <c r="R114" s="7"/>
    </row>
    <row r="115" spans="1:18" ht="12.75" hidden="1" customHeight="1" outlineLevel="1" x14ac:dyDescent="0.2">
      <c r="A115" s="1"/>
      <c r="B115" s="1"/>
      <c r="C115" s="6" t="s">
        <v>104</v>
      </c>
      <c r="D115" s="15">
        <v>0.53834254995226904</v>
      </c>
      <c r="E115" s="15">
        <v>0.41074481074481078</v>
      </c>
      <c r="F115" s="15">
        <v>0.49242979242979246</v>
      </c>
      <c r="G115" s="15">
        <v>0.48978910952595162</v>
      </c>
      <c r="H115" s="15">
        <v>0.28005947361643779</v>
      </c>
      <c r="I115" s="15">
        <v>0.36047920643183529</v>
      </c>
      <c r="J115" s="15">
        <v>0.4262826552224992</v>
      </c>
      <c r="K115" s="15">
        <v>0.37127964974512834</v>
      </c>
      <c r="L115" s="15">
        <v>0.34880414568210494</v>
      </c>
      <c r="M115" s="15">
        <v>0.39210046679112365</v>
      </c>
      <c r="N115" s="15">
        <v>0.38872737862386786</v>
      </c>
      <c r="O115" s="15">
        <v>0.33233035644231701</v>
      </c>
      <c r="Q115" s="15">
        <v>0.38530514172655916</v>
      </c>
      <c r="R115" s="7"/>
    </row>
    <row r="116" spans="1:18" ht="12.75" hidden="1" customHeight="1" outlineLevel="1" x14ac:dyDescent="0.2">
      <c r="A116" s="1"/>
      <c r="B116" s="1"/>
      <c r="C116" s="6" t="s">
        <v>105</v>
      </c>
      <c r="D116" s="15">
        <v>0.2212389561895528</v>
      </c>
      <c r="E116" s="15">
        <v>0.15597273097273098</v>
      </c>
      <c r="F116" s="15">
        <v>0.24758852258852257</v>
      </c>
      <c r="G116" s="15">
        <v>0.14371478910952593</v>
      </c>
      <c r="H116" s="15">
        <v>8.0420341874864118E-2</v>
      </c>
      <c r="I116" s="15">
        <v>0.14264045910323891</v>
      </c>
      <c r="J116" s="15">
        <v>0.22780916152546885</v>
      </c>
      <c r="K116" s="15">
        <v>0.12312654346427496</v>
      </c>
      <c r="L116" s="15">
        <v>0.11099956477038909</v>
      </c>
      <c r="M116" s="15">
        <v>0.11730790533039806</v>
      </c>
      <c r="N116" s="15">
        <v>0.1223412864168895</v>
      </c>
      <c r="O116" s="15">
        <v>0.11463965736328305</v>
      </c>
      <c r="Q116" s="15">
        <v>0.13957893726552689</v>
      </c>
      <c r="R116" s="7"/>
    </row>
    <row r="117" spans="1:18" collapsed="1" x14ac:dyDescent="0.2">
      <c r="A117" s="34" t="s">
        <v>165</v>
      </c>
      <c r="B117" s="34" t="s">
        <v>166</v>
      </c>
      <c r="C117" s="35" t="s">
        <v>102</v>
      </c>
      <c r="D117" s="36">
        <v>0.83333333333333337</v>
      </c>
      <c r="E117" s="36">
        <v>0.76785714285714279</v>
      </c>
      <c r="F117" s="36">
        <v>0.83333333333333337</v>
      </c>
      <c r="G117" s="36">
        <v>0.78947368421052633</v>
      </c>
      <c r="H117" s="36">
        <v>1</v>
      </c>
      <c r="I117" s="36">
        <v>0.96666666666666667</v>
      </c>
      <c r="J117" s="36">
        <v>0.98863636363636365</v>
      </c>
      <c r="K117" s="36">
        <v>0.93814432989690721</v>
      </c>
      <c r="L117" s="36">
        <v>1</v>
      </c>
      <c r="M117" s="36">
        <v>0.91269841269841268</v>
      </c>
      <c r="N117" s="36">
        <v>0.80327868852459017</v>
      </c>
      <c r="O117" s="36">
        <v>0.81420765027322406</v>
      </c>
      <c r="Q117" s="36">
        <v>0.88223748773307165</v>
      </c>
    </row>
    <row r="118" spans="1:18" ht="12.75" hidden="1" customHeight="1" outlineLevel="1" x14ac:dyDescent="0.2">
      <c r="A118" s="1"/>
      <c r="B118" s="1"/>
      <c r="C118" s="6" t="s">
        <v>100</v>
      </c>
      <c r="D118" s="14">
        <v>90</v>
      </c>
      <c r="E118" s="14">
        <v>56</v>
      </c>
      <c r="F118" s="14">
        <v>36</v>
      </c>
      <c r="G118" s="14">
        <v>38</v>
      </c>
      <c r="H118" s="14">
        <v>54</v>
      </c>
      <c r="I118" s="14">
        <v>60</v>
      </c>
      <c r="J118" s="14">
        <v>88</v>
      </c>
      <c r="K118" s="14">
        <v>97</v>
      </c>
      <c r="L118" s="14">
        <v>69</v>
      </c>
      <c r="M118" s="14">
        <v>126</v>
      </c>
      <c r="N118" s="14">
        <v>122</v>
      </c>
      <c r="O118" s="14">
        <v>183</v>
      </c>
      <c r="Q118" s="14">
        <v>1019</v>
      </c>
    </row>
    <row r="119" spans="1:18" ht="12.75" hidden="1" customHeight="1" outlineLevel="1" x14ac:dyDescent="0.2">
      <c r="A119" s="1"/>
      <c r="B119" s="1"/>
      <c r="C119" s="6" t="s">
        <v>103</v>
      </c>
      <c r="D119" s="15">
        <v>0.51111111111111107</v>
      </c>
      <c r="E119" s="15">
        <v>0.6071428571428571</v>
      </c>
      <c r="F119" s="15">
        <v>0.52777777777777779</v>
      </c>
      <c r="G119" s="15">
        <v>0.47368421052631576</v>
      </c>
      <c r="H119" s="15">
        <v>0.59259259259259256</v>
      </c>
      <c r="I119" s="15">
        <v>0.53333333333333333</v>
      </c>
      <c r="J119" s="15">
        <v>0.60227272727272729</v>
      </c>
      <c r="K119" s="15">
        <v>0.57731958762886593</v>
      </c>
      <c r="L119" s="15">
        <v>0.59420289855072461</v>
      </c>
      <c r="M119" s="15">
        <v>0.5</v>
      </c>
      <c r="N119" s="15">
        <v>0.63114754098360659</v>
      </c>
      <c r="O119" s="15">
        <v>0.69398907103825136</v>
      </c>
      <c r="Q119" s="15">
        <v>0.58684985279685964</v>
      </c>
    </row>
    <row r="120" spans="1:18" ht="12.75" hidden="1" customHeight="1" outlineLevel="1" x14ac:dyDescent="0.2">
      <c r="A120" s="1"/>
      <c r="B120" s="1"/>
      <c r="C120" s="6" t="s">
        <v>104</v>
      </c>
      <c r="D120" s="15">
        <v>0.48888888888888887</v>
      </c>
      <c r="E120" s="15">
        <v>0.39285714285714285</v>
      </c>
      <c r="F120" s="15">
        <v>0.47222222222222221</v>
      </c>
      <c r="G120" s="15">
        <v>0.52631578947368418</v>
      </c>
      <c r="H120" s="15">
        <v>0.40740740740740738</v>
      </c>
      <c r="I120" s="15">
        <v>0.46666666666666667</v>
      </c>
      <c r="J120" s="15">
        <v>0.39772727272727271</v>
      </c>
      <c r="K120" s="15">
        <v>0.42268041237113402</v>
      </c>
      <c r="L120" s="15">
        <v>0.40579710144927539</v>
      </c>
      <c r="M120" s="15">
        <v>0.5</v>
      </c>
      <c r="N120" s="15">
        <v>0.36885245901639346</v>
      </c>
      <c r="O120" s="15">
        <v>0.30601092896174864</v>
      </c>
      <c r="Q120" s="15">
        <v>0.41315014720314036</v>
      </c>
    </row>
    <row r="121" spans="1:18" ht="12.75" hidden="1" customHeight="1" outlineLevel="1" x14ac:dyDescent="0.2">
      <c r="A121" s="1"/>
      <c r="B121" s="1"/>
      <c r="C121" s="6" t="s">
        <v>105</v>
      </c>
      <c r="D121" s="15">
        <v>0.16666666666666666</v>
      </c>
      <c r="E121" s="15">
        <v>0.23214285714285715</v>
      </c>
      <c r="F121" s="15">
        <v>0.16666666666666666</v>
      </c>
      <c r="G121" s="15">
        <v>0.21052631578947367</v>
      </c>
      <c r="H121" s="15">
        <v>0</v>
      </c>
      <c r="I121" s="15">
        <v>3.3333333333333333E-2</v>
      </c>
      <c r="J121" s="15">
        <v>1.1363636363636364E-2</v>
      </c>
      <c r="K121" s="15">
        <v>6.1855670103092786E-2</v>
      </c>
      <c r="L121" s="15">
        <v>0</v>
      </c>
      <c r="M121" s="15">
        <v>8.7301587301587297E-2</v>
      </c>
      <c r="N121" s="15">
        <v>0.19672131147540983</v>
      </c>
      <c r="O121" s="15">
        <v>0.18579234972677597</v>
      </c>
      <c r="Q121" s="15">
        <v>0.11776251226692837</v>
      </c>
    </row>
    <row r="122" spans="1:18" collapsed="1" x14ac:dyDescent="0.2">
      <c r="A122" s="34" t="s">
        <v>167</v>
      </c>
      <c r="B122" s="34" t="s">
        <v>168</v>
      </c>
      <c r="C122" s="35" t="s">
        <v>102</v>
      </c>
      <c r="D122" s="36">
        <v>0.75138121546961323</v>
      </c>
      <c r="E122" s="36">
        <v>0.81196581196581197</v>
      </c>
      <c r="F122" s="36">
        <v>0.76190476190476186</v>
      </c>
      <c r="G122" s="36">
        <v>0.83974358974358976</v>
      </c>
      <c r="H122" s="36">
        <v>0.80365296803652964</v>
      </c>
      <c r="I122" s="36">
        <v>0.8584070796460177</v>
      </c>
      <c r="J122" s="36">
        <v>0.86572438162544163</v>
      </c>
      <c r="K122" s="36">
        <v>0.78873239436619724</v>
      </c>
      <c r="L122" s="36">
        <v>0.78716216216216217</v>
      </c>
      <c r="M122" s="36">
        <v>0.96214511041009465</v>
      </c>
      <c r="N122" s="36">
        <v>0.85016286644951133</v>
      </c>
      <c r="O122" s="36">
        <v>0.98026315789473684</v>
      </c>
      <c r="Q122" s="36">
        <v>0.85014204545454541</v>
      </c>
    </row>
    <row r="123" spans="1:18" ht="12.75" hidden="1" customHeight="1" outlineLevel="1" x14ac:dyDescent="0.2">
      <c r="A123" s="1"/>
      <c r="B123" s="1"/>
      <c r="C123" s="6" t="s">
        <v>100</v>
      </c>
      <c r="D123" s="14">
        <v>181</v>
      </c>
      <c r="E123" s="14">
        <v>117</v>
      </c>
      <c r="F123" s="14">
        <v>126</v>
      </c>
      <c r="G123" s="14">
        <v>156</v>
      </c>
      <c r="H123" s="14">
        <v>219</v>
      </c>
      <c r="I123" s="14">
        <v>226</v>
      </c>
      <c r="J123" s="14">
        <v>283</v>
      </c>
      <c r="K123" s="14">
        <v>284</v>
      </c>
      <c r="L123" s="14">
        <v>296</v>
      </c>
      <c r="M123" s="14">
        <v>317</v>
      </c>
      <c r="N123" s="14">
        <v>307</v>
      </c>
      <c r="O123" s="14">
        <v>304</v>
      </c>
      <c r="Q123" s="14">
        <v>2816</v>
      </c>
    </row>
    <row r="124" spans="1:18" ht="12.75" hidden="1" customHeight="1" outlineLevel="1" x14ac:dyDescent="0.2">
      <c r="A124" s="1"/>
      <c r="B124" s="1"/>
      <c r="C124" s="6" t="s">
        <v>103</v>
      </c>
      <c r="D124" s="15">
        <v>0.5524861878453039</v>
      </c>
      <c r="E124" s="15">
        <v>0.64102564102564108</v>
      </c>
      <c r="F124" s="15">
        <v>0.67460317460317465</v>
      </c>
      <c r="G124" s="15">
        <v>0.70512820512820518</v>
      </c>
      <c r="H124" s="15">
        <v>0.72146118721461183</v>
      </c>
      <c r="I124" s="15">
        <v>0.77433628318584069</v>
      </c>
      <c r="J124" s="15">
        <v>0.78445229681978801</v>
      </c>
      <c r="K124" s="15">
        <v>0.68309859154929575</v>
      </c>
      <c r="L124" s="15">
        <v>0.67229729729729726</v>
      </c>
      <c r="M124" s="15">
        <v>0.68454258675078861</v>
      </c>
      <c r="N124" s="15">
        <v>0.71986970684039087</v>
      </c>
      <c r="O124" s="15">
        <v>0.75657894736842102</v>
      </c>
      <c r="Q124" s="15">
        <v>0.70525568181818177</v>
      </c>
    </row>
    <row r="125" spans="1:18" ht="12.75" hidden="1" customHeight="1" outlineLevel="1" x14ac:dyDescent="0.2">
      <c r="A125" s="1"/>
      <c r="B125" s="1"/>
      <c r="C125" s="6" t="s">
        <v>104</v>
      </c>
      <c r="D125" s="15">
        <v>0.44751381215469616</v>
      </c>
      <c r="E125" s="15">
        <v>0.35897435897435898</v>
      </c>
      <c r="F125" s="15">
        <v>0.32539682539682541</v>
      </c>
      <c r="G125" s="15">
        <v>0.29487179487179488</v>
      </c>
      <c r="H125" s="15">
        <v>0.27853881278538811</v>
      </c>
      <c r="I125" s="15">
        <v>0.22566371681415928</v>
      </c>
      <c r="J125" s="15">
        <v>0.21554770318021202</v>
      </c>
      <c r="K125" s="15">
        <v>0.31690140845070425</v>
      </c>
      <c r="L125" s="15">
        <v>0.32770270270270269</v>
      </c>
      <c r="M125" s="15">
        <v>0.31545741324921134</v>
      </c>
      <c r="N125" s="15">
        <v>0.28013029315960913</v>
      </c>
      <c r="O125" s="15">
        <v>0.24342105263157895</v>
      </c>
      <c r="Q125" s="15">
        <v>0.29474431818181818</v>
      </c>
    </row>
    <row r="126" spans="1:18" ht="12.75" hidden="1" customHeight="1" outlineLevel="1" x14ac:dyDescent="0.2">
      <c r="A126" s="1"/>
      <c r="B126" s="1"/>
      <c r="C126" s="6" t="s">
        <v>105</v>
      </c>
      <c r="D126" s="15">
        <v>0.24861878453038674</v>
      </c>
      <c r="E126" s="15">
        <v>0.18803418803418803</v>
      </c>
      <c r="F126" s="15">
        <v>0.23809523809523808</v>
      </c>
      <c r="G126" s="15">
        <v>0.16025641025641027</v>
      </c>
      <c r="H126" s="15">
        <v>0.19634703196347031</v>
      </c>
      <c r="I126" s="15">
        <v>0.1415929203539823</v>
      </c>
      <c r="J126" s="15">
        <v>0.13427561837455831</v>
      </c>
      <c r="K126" s="15">
        <v>0.21126760563380281</v>
      </c>
      <c r="L126" s="15">
        <v>0.21283783783783783</v>
      </c>
      <c r="M126" s="15">
        <v>3.7854889589905363E-2</v>
      </c>
      <c r="N126" s="15">
        <v>0.14983713355048861</v>
      </c>
      <c r="O126" s="15">
        <v>1.9736842105263157E-2</v>
      </c>
      <c r="Q126" s="15">
        <v>0.14985795454545456</v>
      </c>
    </row>
    <row r="127" spans="1:18" collapsed="1" x14ac:dyDescent="0.2">
      <c r="A127" s="34" t="s">
        <v>169</v>
      </c>
      <c r="B127" s="34" t="s">
        <v>170</v>
      </c>
      <c r="C127" s="35" t="s">
        <v>102</v>
      </c>
      <c r="D127" s="36" t="s">
        <v>171</v>
      </c>
      <c r="E127" s="36" t="s">
        <v>171</v>
      </c>
      <c r="F127" s="36" t="s">
        <v>171</v>
      </c>
      <c r="G127" s="36" t="s">
        <v>171</v>
      </c>
      <c r="H127" s="36" t="s">
        <v>171</v>
      </c>
      <c r="I127" s="36" t="s">
        <v>171</v>
      </c>
      <c r="J127" s="36">
        <v>0.36363636363636365</v>
      </c>
      <c r="K127" s="36">
        <v>0.9642857142857143</v>
      </c>
      <c r="L127" s="36">
        <v>0.8214285714285714</v>
      </c>
      <c r="M127" s="36">
        <v>0.82758620689655171</v>
      </c>
      <c r="N127" s="36">
        <v>0.8928571428571429</v>
      </c>
      <c r="O127" s="36">
        <v>0.87096774193548387</v>
      </c>
      <c r="Q127" s="36">
        <v>0.80722891566265065</v>
      </c>
    </row>
    <row r="128" spans="1:18" ht="12.75" hidden="1" customHeight="1" outlineLevel="1" x14ac:dyDescent="0.2">
      <c r="A128" s="1"/>
      <c r="B128" s="1"/>
      <c r="C128" s="6" t="s">
        <v>100</v>
      </c>
      <c r="D128" s="14"/>
      <c r="E128" s="14"/>
      <c r="F128" s="14"/>
      <c r="G128" s="14"/>
      <c r="H128" s="14"/>
      <c r="I128" s="14"/>
      <c r="J128" s="14">
        <v>22</v>
      </c>
      <c r="K128" s="14">
        <v>28</v>
      </c>
      <c r="L128" s="14">
        <v>28</v>
      </c>
      <c r="M128" s="14">
        <v>29</v>
      </c>
      <c r="N128" s="14">
        <v>28</v>
      </c>
      <c r="O128" s="14">
        <v>31</v>
      </c>
      <c r="Q128" s="14">
        <v>166</v>
      </c>
    </row>
    <row r="129" spans="1:17" ht="12.75" hidden="1" customHeight="1" outlineLevel="1" x14ac:dyDescent="0.2">
      <c r="A129" s="1"/>
      <c r="B129" s="1"/>
      <c r="C129" s="6" t="s">
        <v>103</v>
      </c>
      <c r="D129" s="15" t="s">
        <v>171</v>
      </c>
      <c r="E129" s="15" t="s">
        <v>171</v>
      </c>
      <c r="F129" s="15" t="s">
        <v>171</v>
      </c>
      <c r="G129" s="15" t="s">
        <v>171</v>
      </c>
      <c r="H129" s="15" t="s">
        <v>171</v>
      </c>
      <c r="I129" s="15" t="s">
        <v>171</v>
      </c>
      <c r="J129" s="15">
        <v>0.22727272727272727</v>
      </c>
      <c r="K129" s="15">
        <v>0.7142857142857143</v>
      </c>
      <c r="L129" s="15">
        <v>0.7142857142857143</v>
      </c>
      <c r="M129" s="15">
        <v>0.55172413793103448</v>
      </c>
      <c r="N129" s="15">
        <v>0.6071428571428571</v>
      </c>
      <c r="O129" s="15">
        <v>0.54838709677419351</v>
      </c>
      <c r="Q129" s="15">
        <v>0.57228915662650603</v>
      </c>
    </row>
    <row r="130" spans="1:17" ht="12.75" hidden="1" customHeight="1" outlineLevel="1" x14ac:dyDescent="0.2">
      <c r="A130" s="1"/>
      <c r="B130" s="1"/>
      <c r="C130" s="6" t="s">
        <v>104</v>
      </c>
      <c r="D130" s="15" t="s">
        <v>171</v>
      </c>
      <c r="E130" s="15" t="s">
        <v>171</v>
      </c>
      <c r="F130" s="15" t="s">
        <v>171</v>
      </c>
      <c r="G130" s="15" t="s">
        <v>171</v>
      </c>
      <c r="H130" s="15" t="s">
        <v>171</v>
      </c>
      <c r="I130" s="15" t="s">
        <v>171</v>
      </c>
      <c r="J130" s="15">
        <v>0.77272727272727271</v>
      </c>
      <c r="K130" s="15">
        <v>0.2857142857142857</v>
      </c>
      <c r="L130" s="15">
        <v>0.2857142857142857</v>
      </c>
      <c r="M130" s="15">
        <v>0.44827586206896552</v>
      </c>
      <c r="N130" s="15">
        <v>0.39285714285714285</v>
      </c>
      <c r="O130" s="15">
        <v>0.45161290322580644</v>
      </c>
      <c r="Q130" s="15">
        <v>0.42771084337349397</v>
      </c>
    </row>
    <row r="131" spans="1:17" ht="12.75" hidden="1" customHeight="1" outlineLevel="1" x14ac:dyDescent="0.2">
      <c r="A131" s="1"/>
      <c r="B131" s="1"/>
      <c r="C131" s="6" t="s">
        <v>105</v>
      </c>
      <c r="D131" s="15" t="s">
        <v>171</v>
      </c>
      <c r="E131" s="15" t="s">
        <v>171</v>
      </c>
      <c r="F131" s="15" t="s">
        <v>171</v>
      </c>
      <c r="G131" s="15" t="s">
        <v>171</v>
      </c>
      <c r="H131" s="15" t="s">
        <v>171</v>
      </c>
      <c r="I131" s="15" t="s">
        <v>171</v>
      </c>
      <c r="J131" s="15">
        <v>0.63636363636363635</v>
      </c>
      <c r="K131" s="15">
        <v>3.5714285714285712E-2</v>
      </c>
      <c r="L131" s="15">
        <v>0.17857142857142858</v>
      </c>
      <c r="M131" s="15">
        <v>0.17241379310344829</v>
      </c>
      <c r="N131" s="15">
        <v>0.10714285714285714</v>
      </c>
      <c r="O131" s="15">
        <v>0.12903225806451613</v>
      </c>
      <c r="Q131" s="15">
        <v>0.19277108433734941</v>
      </c>
    </row>
    <row r="132" spans="1:17" collapsed="1" x14ac:dyDescent="0.2">
      <c r="A132" s="34" t="s">
        <v>172</v>
      </c>
      <c r="B132" s="34" t="s">
        <v>173</v>
      </c>
      <c r="C132" s="35" t="s">
        <v>102</v>
      </c>
      <c r="D132" s="36">
        <v>0.90322580645161288</v>
      </c>
      <c r="E132" s="36">
        <v>0.73076923076923084</v>
      </c>
      <c r="F132" s="36">
        <v>0.75</v>
      </c>
      <c r="G132" s="36">
        <v>0.96296296296296302</v>
      </c>
      <c r="H132" s="36">
        <v>0.8928571428571429</v>
      </c>
      <c r="I132" s="36">
        <v>0.84615384615384615</v>
      </c>
      <c r="J132" s="36">
        <v>0.61538461538461542</v>
      </c>
      <c r="K132" s="36">
        <v>0.85714285714285721</v>
      </c>
      <c r="L132" s="36">
        <v>0.79166666666666663</v>
      </c>
      <c r="M132" s="36">
        <v>0.88636363636363635</v>
      </c>
      <c r="N132" s="36">
        <v>0.81395348837209303</v>
      </c>
      <c r="O132" s="36">
        <v>0.89130434782608692</v>
      </c>
      <c r="Q132" s="36">
        <v>0.83554376657824936</v>
      </c>
    </row>
    <row r="133" spans="1:17" ht="12.75" hidden="1" customHeight="1" outlineLevel="1" x14ac:dyDescent="0.2">
      <c r="A133" s="1"/>
      <c r="B133" s="1"/>
      <c r="C133" s="6" t="s">
        <v>100</v>
      </c>
      <c r="D133" s="14">
        <v>31</v>
      </c>
      <c r="E133" s="14">
        <v>26</v>
      </c>
      <c r="F133" s="14">
        <v>28</v>
      </c>
      <c r="G133" s="14">
        <v>27</v>
      </c>
      <c r="H133" s="14">
        <v>28</v>
      </c>
      <c r="I133" s="14">
        <v>26</v>
      </c>
      <c r="J133" s="14">
        <v>26</v>
      </c>
      <c r="K133" s="14">
        <v>28</v>
      </c>
      <c r="L133" s="14">
        <v>24</v>
      </c>
      <c r="M133" s="14">
        <v>44</v>
      </c>
      <c r="N133" s="14">
        <v>43</v>
      </c>
      <c r="O133" s="14">
        <v>46</v>
      </c>
      <c r="Q133" s="14">
        <v>377</v>
      </c>
    </row>
    <row r="134" spans="1:17" ht="12.75" hidden="1" customHeight="1" outlineLevel="1" x14ac:dyDescent="0.2">
      <c r="A134" s="1"/>
      <c r="B134" s="1"/>
      <c r="C134" s="6" t="s">
        <v>103</v>
      </c>
      <c r="D134" s="15">
        <v>0.61290322580645162</v>
      </c>
      <c r="E134" s="15">
        <v>0.42307692307692307</v>
      </c>
      <c r="F134" s="15">
        <v>0.6071428571428571</v>
      </c>
      <c r="G134" s="15">
        <v>0.62962962962962965</v>
      </c>
      <c r="H134" s="15">
        <v>0.7857142857142857</v>
      </c>
      <c r="I134" s="15">
        <v>0.84615384615384615</v>
      </c>
      <c r="J134" s="15">
        <v>0.5</v>
      </c>
      <c r="K134" s="15">
        <v>0.7142857142857143</v>
      </c>
      <c r="L134" s="15">
        <v>0.54166666666666663</v>
      </c>
      <c r="M134" s="15">
        <v>0.54545454545454541</v>
      </c>
      <c r="N134" s="15">
        <v>0.48837209302325579</v>
      </c>
      <c r="O134" s="15">
        <v>0.63043478260869568</v>
      </c>
      <c r="Q134" s="15">
        <v>0.60477453580901852</v>
      </c>
    </row>
    <row r="135" spans="1:17" ht="12.75" hidden="1" customHeight="1" outlineLevel="1" x14ac:dyDescent="0.2">
      <c r="A135" s="1"/>
      <c r="B135" s="1"/>
      <c r="C135" s="6" t="s">
        <v>104</v>
      </c>
      <c r="D135" s="15">
        <v>0.38709677419354838</v>
      </c>
      <c r="E135" s="15">
        <v>0.57692307692307687</v>
      </c>
      <c r="F135" s="15">
        <v>0.39285714285714285</v>
      </c>
      <c r="G135" s="15">
        <v>0.37037037037037035</v>
      </c>
      <c r="H135" s="15">
        <v>0.21428571428571427</v>
      </c>
      <c r="I135" s="15">
        <v>0.15384615384615385</v>
      </c>
      <c r="J135" s="15">
        <v>0.5</v>
      </c>
      <c r="K135" s="15">
        <v>0.2857142857142857</v>
      </c>
      <c r="L135" s="15">
        <v>0.45833333333333331</v>
      </c>
      <c r="M135" s="15">
        <v>0.45454545454545453</v>
      </c>
      <c r="N135" s="15">
        <v>0.51162790697674421</v>
      </c>
      <c r="O135" s="15">
        <v>0.36956521739130432</v>
      </c>
      <c r="Q135" s="15">
        <v>0.39522546419098142</v>
      </c>
    </row>
    <row r="136" spans="1:17" ht="12.75" hidden="1" customHeight="1" outlineLevel="1" x14ac:dyDescent="0.2">
      <c r="A136" s="1"/>
      <c r="B136" s="1"/>
      <c r="C136" s="6" t="s">
        <v>105</v>
      </c>
      <c r="D136" s="15">
        <v>9.6774193548387094E-2</v>
      </c>
      <c r="E136" s="15">
        <v>0.26923076923076922</v>
      </c>
      <c r="F136" s="15">
        <v>0.25</v>
      </c>
      <c r="G136" s="15">
        <v>3.7037037037037035E-2</v>
      </c>
      <c r="H136" s="15">
        <v>0.10714285714285714</v>
      </c>
      <c r="I136" s="15">
        <v>0.15384615384615385</v>
      </c>
      <c r="J136" s="15">
        <v>0.38461538461538464</v>
      </c>
      <c r="K136" s="15">
        <v>0.14285714285714285</v>
      </c>
      <c r="L136" s="15">
        <v>0.20833333333333334</v>
      </c>
      <c r="M136" s="15">
        <v>0.11363636363636363</v>
      </c>
      <c r="N136" s="15">
        <v>0.18604651162790697</v>
      </c>
      <c r="O136" s="15">
        <v>0.10869565217391304</v>
      </c>
      <c r="Q136" s="15">
        <v>0.16445623342175067</v>
      </c>
    </row>
    <row r="137" spans="1:17" collapsed="1" x14ac:dyDescent="0.2">
      <c r="A137" s="34" t="s">
        <v>174</v>
      </c>
      <c r="B137" s="34" t="s">
        <v>175</v>
      </c>
      <c r="C137" s="35" t="s">
        <v>102</v>
      </c>
      <c r="D137" s="36" t="s">
        <v>171</v>
      </c>
      <c r="E137" s="36" t="s">
        <v>171</v>
      </c>
      <c r="F137" s="36">
        <v>0.5</v>
      </c>
      <c r="G137" s="36">
        <v>0.5625</v>
      </c>
      <c r="H137" s="36">
        <v>0.96153846153846156</v>
      </c>
      <c r="I137" s="36">
        <v>0.8529411764705882</v>
      </c>
      <c r="J137" s="36">
        <v>0.66666666666666674</v>
      </c>
      <c r="K137" s="36">
        <v>0.8529411764705882</v>
      </c>
      <c r="L137" s="36">
        <v>0.73529411764705888</v>
      </c>
      <c r="M137" s="36">
        <v>0.52941176470588236</v>
      </c>
      <c r="N137" s="36">
        <v>0.90909090909090906</v>
      </c>
      <c r="O137" s="36">
        <v>0.91428571428571426</v>
      </c>
      <c r="Q137" s="36">
        <v>0.77777777777777779</v>
      </c>
    </row>
    <row r="138" spans="1:17" ht="12.75" hidden="1" customHeight="1" outlineLevel="1" x14ac:dyDescent="0.2">
      <c r="A138" s="1"/>
      <c r="B138" s="1"/>
      <c r="C138" s="6" t="s">
        <v>100</v>
      </c>
      <c r="D138" s="14"/>
      <c r="E138" s="14"/>
      <c r="F138" s="14">
        <v>6</v>
      </c>
      <c r="G138" s="14">
        <v>16</v>
      </c>
      <c r="H138" s="14">
        <v>26</v>
      </c>
      <c r="I138" s="14">
        <v>34</v>
      </c>
      <c r="J138" s="14">
        <v>36</v>
      </c>
      <c r="K138" s="14">
        <v>34</v>
      </c>
      <c r="L138" s="14">
        <v>34</v>
      </c>
      <c r="M138" s="14">
        <v>34</v>
      </c>
      <c r="N138" s="14">
        <v>33</v>
      </c>
      <c r="O138" s="14">
        <v>35</v>
      </c>
      <c r="Q138" s="14">
        <v>288</v>
      </c>
    </row>
    <row r="139" spans="1:17" ht="12.75" hidden="1" customHeight="1" outlineLevel="1" x14ac:dyDescent="0.2">
      <c r="A139" s="1"/>
      <c r="B139" s="1"/>
      <c r="C139" s="6" t="s">
        <v>103</v>
      </c>
      <c r="D139" s="15" t="s">
        <v>171</v>
      </c>
      <c r="E139" s="15" t="s">
        <v>171</v>
      </c>
      <c r="F139" s="15">
        <v>0.16666666666666666</v>
      </c>
      <c r="G139" s="15">
        <v>0.125</v>
      </c>
      <c r="H139" s="15">
        <v>0.84615384615384615</v>
      </c>
      <c r="I139" s="15">
        <v>0.73529411764705888</v>
      </c>
      <c r="J139" s="15">
        <v>0.52777777777777779</v>
      </c>
      <c r="K139" s="15">
        <v>0.61764705882352944</v>
      </c>
      <c r="L139" s="15">
        <v>0.52941176470588236</v>
      </c>
      <c r="M139" s="15">
        <v>0.44117647058823528</v>
      </c>
      <c r="N139" s="15">
        <v>0.51515151515151514</v>
      </c>
      <c r="O139" s="15">
        <v>0.8</v>
      </c>
      <c r="Q139" s="15">
        <v>0.58333333333333337</v>
      </c>
    </row>
    <row r="140" spans="1:17" ht="12.75" hidden="1" customHeight="1" outlineLevel="1" x14ac:dyDescent="0.2">
      <c r="A140" s="1"/>
      <c r="B140" s="1"/>
      <c r="C140" s="6" t="s">
        <v>104</v>
      </c>
      <c r="D140" s="15" t="s">
        <v>171</v>
      </c>
      <c r="E140" s="15" t="s">
        <v>171</v>
      </c>
      <c r="F140" s="15">
        <v>0.83333333333333337</v>
      </c>
      <c r="G140" s="15">
        <v>0.875</v>
      </c>
      <c r="H140" s="15">
        <v>0.15384615384615385</v>
      </c>
      <c r="I140" s="15">
        <v>0.26470588235294118</v>
      </c>
      <c r="J140" s="15">
        <v>0.47222222222222221</v>
      </c>
      <c r="K140" s="15">
        <v>0.38235294117647056</v>
      </c>
      <c r="L140" s="15">
        <v>0.47058823529411764</v>
      </c>
      <c r="M140" s="15">
        <v>0.55882352941176472</v>
      </c>
      <c r="N140" s="15">
        <v>0.48484848484848486</v>
      </c>
      <c r="O140" s="15">
        <v>0.2</v>
      </c>
      <c r="Q140" s="15">
        <v>0.41666666666666669</v>
      </c>
    </row>
    <row r="141" spans="1:17" ht="12.75" hidden="1" customHeight="1" outlineLevel="1" x14ac:dyDescent="0.2">
      <c r="A141" s="1"/>
      <c r="B141" s="1"/>
      <c r="C141" s="6" t="s">
        <v>105</v>
      </c>
      <c r="D141" s="15" t="s">
        <v>171</v>
      </c>
      <c r="E141" s="15" t="s">
        <v>171</v>
      </c>
      <c r="F141" s="15">
        <v>0.5</v>
      </c>
      <c r="G141" s="15">
        <v>0.4375</v>
      </c>
      <c r="H141" s="15">
        <v>3.8461538461538464E-2</v>
      </c>
      <c r="I141" s="15">
        <v>0.14705882352941177</v>
      </c>
      <c r="J141" s="15">
        <v>0.33333333333333331</v>
      </c>
      <c r="K141" s="15">
        <v>0.14705882352941177</v>
      </c>
      <c r="L141" s="15">
        <v>0.26470588235294118</v>
      </c>
      <c r="M141" s="15">
        <v>0.47058823529411764</v>
      </c>
      <c r="N141" s="15">
        <v>9.0909090909090912E-2</v>
      </c>
      <c r="O141" s="15">
        <v>8.5714285714285715E-2</v>
      </c>
      <c r="Q141" s="15">
        <v>0.22222222222222221</v>
      </c>
    </row>
    <row r="142" spans="1:17" collapsed="1" x14ac:dyDescent="0.2">
      <c r="A142" s="34" t="s">
        <v>176</v>
      </c>
      <c r="B142" s="34" t="s">
        <v>177</v>
      </c>
      <c r="C142" s="35" t="s">
        <v>102</v>
      </c>
      <c r="D142" s="36">
        <v>0.64705882352941169</v>
      </c>
      <c r="E142" s="36">
        <v>0.95</v>
      </c>
      <c r="F142" s="36" t="s">
        <v>171</v>
      </c>
      <c r="G142" s="36">
        <v>0.9</v>
      </c>
      <c r="H142" s="36">
        <v>0.9642857142857143</v>
      </c>
      <c r="I142" s="36">
        <v>1</v>
      </c>
      <c r="J142" s="36">
        <v>0.96296296296296302</v>
      </c>
      <c r="K142" s="36">
        <v>0.94444444444444442</v>
      </c>
      <c r="L142" s="36">
        <v>1</v>
      </c>
      <c r="M142" s="36">
        <v>0.97222222222222221</v>
      </c>
      <c r="N142" s="36">
        <v>0.8</v>
      </c>
      <c r="O142" s="36">
        <v>0.85483870967741937</v>
      </c>
      <c r="Q142" s="36">
        <v>0.90537084398976986</v>
      </c>
    </row>
    <row r="143" spans="1:17" ht="12.75" hidden="1" customHeight="1" outlineLevel="1" x14ac:dyDescent="0.2">
      <c r="A143" s="1"/>
      <c r="B143" s="1"/>
      <c r="C143" s="6" t="s">
        <v>100</v>
      </c>
      <c r="D143" s="14">
        <v>34</v>
      </c>
      <c r="E143" s="14">
        <v>20</v>
      </c>
      <c r="F143" s="14"/>
      <c r="G143" s="14">
        <v>20</v>
      </c>
      <c r="H143" s="14">
        <v>28</v>
      </c>
      <c r="I143" s="14">
        <v>30</v>
      </c>
      <c r="J143" s="14">
        <v>54</v>
      </c>
      <c r="K143" s="14">
        <v>36</v>
      </c>
      <c r="L143" s="14">
        <v>36</v>
      </c>
      <c r="M143" s="14">
        <v>36</v>
      </c>
      <c r="N143" s="14">
        <v>35</v>
      </c>
      <c r="O143" s="14">
        <v>62</v>
      </c>
      <c r="Q143" s="14">
        <v>391</v>
      </c>
    </row>
    <row r="144" spans="1:17" ht="12.75" hidden="1" customHeight="1" outlineLevel="1" x14ac:dyDescent="0.2">
      <c r="A144" s="1"/>
      <c r="B144" s="1"/>
      <c r="C144" s="6" t="s">
        <v>103</v>
      </c>
      <c r="D144" s="15">
        <v>0.38235294117647056</v>
      </c>
      <c r="E144" s="15">
        <v>0.9</v>
      </c>
      <c r="F144" s="15" t="s">
        <v>171</v>
      </c>
      <c r="G144" s="15">
        <v>0.55000000000000004</v>
      </c>
      <c r="H144" s="15">
        <v>0.8214285714285714</v>
      </c>
      <c r="I144" s="15">
        <v>0.66666666666666663</v>
      </c>
      <c r="J144" s="15">
        <v>0.68518518518518523</v>
      </c>
      <c r="K144" s="15">
        <v>0.52777777777777779</v>
      </c>
      <c r="L144" s="15">
        <v>0.91666666666666663</v>
      </c>
      <c r="M144" s="15">
        <v>0.88888888888888884</v>
      </c>
      <c r="N144" s="15">
        <v>0.77142857142857146</v>
      </c>
      <c r="O144" s="15">
        <v>0.69354838709677424</v>
      </c>
      <c r="Q144" s="15">
        <v>0.70588235294117652</v>
      </c>
    </row>
    <row r="145" spans="1:17" ht="12.75" hidden="1" customHeight="1" outlineLevel="1" x14ac:dyDescent="0.2">
      <c r="A145" s="1"/>
      <c r="B145" s="1"/>
      <c r="C145" s="6" t="s">
        <v>104</v>
      </c>
      <c r="D145" s="15">
        <v>0.61764705882352944</v>
      </c>
      <c r="E145" s="15">
        <v>0.1</v>
      </c>
      <c r="F145" s="15" t="s">
        <v>171</v>
      </c>
      <c r="G145" s="15">
        <v>0.45</v>
      </c>
      <c r="H145" s="15">
        <v>0.17857142857142858</v>
      </c>
      <c r="I145" s="15">
        <v>0.33333333333333331</v>
      </c>
      <c r="J145" s="15">
        <v>0.31481481481481483</v>
      </c>
      <c r="K145" s="15">
        <v>0.47222222222222221</v>
      </c>
      <c r="L145" s="15">
        <v>8.3333333333333329E-2</v>
      </c>
      <c r="M145" s="15">
        <v>0.1111111111111111</v>
      </c>
      <c r="N145" s="15">
        <v>0.22857142857142856</v>
      </c>
      <c r="O145" s="15">
        <v>0.30645161290322581</v>
      </c>
      <c r="Q145" s="15">
        <v>0.29411764705882354</v>
      </c>
    </row>
    <row r="146" spans="1:17" ht="12.75" hidden="1" customHeight="1" outlineLevel="1" x14ac:dyDescent="0.2">
      <c r="A146" s="1"/>
      <c r="B146" s="1"/>
      <c r="C146" s="6" t="s">
        <v>105</v>
      </c>
      <c r="D146" s="15">
        <v>0.35294117647058826</v>
      </c>
      <c r="E146" s="15">
        <v>0.05</v>
      </c>
      <c r="F146" s="15" t="s">
        <v>171</v>
      </c>
      <c r="G146" s="15">
        <v>0.1</v>
      </c>
      <c r="H146" s="15">
        <v>3.5714285714285712E-2</v>
      </c>
      <c r="I146" s="15">
        <v>0</v>
      </c>
      <c r="J146" s="15">
        <v>3.7037037037037035E-2</v>
      </c>
      <c r="K146" s="15">
        <v>5.5555555555555552E-2</v>
      </c>
      <c r="L146" s="15">
        <v>0</v>
      </c>
      <c r="M146" s="15">
        <v>2.7777777777777776E-2</v>
      </c>
      <c r="N146" s="15">
        <v>0.2</v>
      </c>
      <c r="O146" s="15">
        <v>0.14516129032258066</v>
      </c>
      <c r="Q146" s="15">
        <v>9.4629156010230184E-2</v>
      </c>
    </row>
    <row r="147" spans="1:17" collapsed="1" x14ac:dyDescent="0.2">
      <c r="A147" s="34" t="s">
        <v>178</v>
      </c>
      <c r="B147" s="34" t="s">
        <v>179</v>
      </c>
      <c r="C147" s="35" t="s">
        <v>102</v>
      </c>
      <c r="D147" s="36">
        <v>0.65384615384615385</v>
      </c>
      <c r="E147" s="36">
        <v>0.875</v>
      </c>
      <c r="F147" s="36">
        <v>0.73076923076923084</v>
      </c>
      <c r="G147" s="36">
        <v>0.96153846153846156</v>
      </c>
      <c r="H147" s="36">
        <v>0.82608695652173914</v>
      </c>
      <c r="I147" s="36">
        <v>0.57407407407407407</v>
      </c>
      <c r="J147" s="36">
        <v>0.74</v>
      </c>
      <c r="K147" s="36">
        <v>0.80952380952380953</v>
      </c>
      <c r="L147" s="36">
        <v>0.98360655737704916</v>
      </c>
      <c r="M147" s="36">
        <v>0.91935483870967738</v>
      </c>
      <c r="N147" s="36">
        <v>0.95</v>
      </c>
      <c r="O147" s="36">
        <v>0.90740740740740744</v>
      </c>
      <c r="Q147" s="36">
        <v>0.83695652173913038</v>
      </c>
    </row>
    <row r="148" spans="1:17" ht="12.75" hidden="1" customHeight="1" outlineLevel="1" x14ac:dyDescent="0.2">
      <c r="A148" s="1"/>
      <c r="B148" s="1"/>
      <c r="C148" s="6" t="s">
        <v>100</v>
      </c>
      <c r="D148" s="14">
        <v>26</v>
      </c>
      <c r="E148" s="14">
        <v>24</v>
      </c>
      <c r="F148" s="14">
        <v>26</v>
      </c>
      <c r="G148" s="14">
        <v>26</v>
      </c>
      <c r="H148" s="14">
        <v>46</v>
      </c>
      <c r="I148" s="14">
        <v>54</v>
      </c>
      <c r="J148" s="14">
        <v>50</v>
      </c>
      <c r="K148" s="14">
        <v>63</v>
      </c>
      <c r="L148" s="14">
        <v>61</v>
      </c>
      <c r="M148" s="14">
        <v>62</v>
      </c>
      <c r="N148" s="14">
        <v>60</v>
      </c>
      <c r="O148" s="14">
        <v>54</v>
      </c>
      <c r="Q148" s="14">
        <v>552</v>
      </c>
    </row>
    <row r="149" spans="1:17" ht="12.75" hidden="1" customHeight="1" outlineLevel="1" x14ac:dyDescent="0.2">
      <c r="A149" s="1"/>
      <c r="B149" s="1"/>
      <c r="C149" s="6" t="s">
        <v>103</v>
      </c>
      <c r="D149" s="15">
        <v>0.26923076923076922</v>
      </c>
      <c r="E149" s="15">
        <v>0.5</v>
      </c>
      <c r="F149" s="15">
        <v>0.5</v>
      </c>
      <c r="G149" s="15">
        <v>0.57692307692307687</v>
      </c>
      <c r="H149" s="15">
        <v>0.76086956521739135</v>
      </c>
      <c r="I149" s="15">
        <v>0.3888888888888889</v>
      </c>
      <c r="J149" s="15">
        <v>0.6</v>
      </c>
      <c r="K149" s="15">
        <v>0.63492063492063489</v>
      </c>
      <c r="L149" s="15">
        <v>0.55737704918032782</v>
      </c>
      <c r="M149" s="15">
        <v>0.58064516129032262</v>
      </c>
      <c r="N149" s="15">
        <v>0.58333333333333337</v>
      </c>
      <c r="O149" s="15">
        <v>0.61111111111111116</v>
      </c>
      <c r="Q149" s="15">
        <v>0.56340579710144922</v>
      </c>
    </row>
    <row r="150" spans="1:17" ht="12.75" hidden="1" customHeight="1" outlineLevel="1" x14ac:dyDescent="0.2">
      <c r="A150" s="1"/>
      <c r="B150" s="1"/>
      <c r="C150" s="6" t="s">
        <v>104</v>
      </c>
      <c r="D150" s="15">
        <v>0.73076923076923073</v>
      </c>
      <c r="E150" s="15">
        <v>0.5</v>
      </c>
      <c r="F150" s="15">
        <v>0.5</v>
      </c>
      <c r="G150" s="15">
        <v>0.42307692307692307</v>
      </c>
      <c r="H150" s="15">
        <v>0.2391304347826087</v>
      </c>
      <c r="I150" s="15">
        <v>0.61111111111111116</v>
      </c>
      <c r="J150" s="15">
        <v>0.4</v>
      </c>
      <c r="K150" s="15">
        <v>0.36507936507936506</v>
      </c>
      <c r="L150" s="15">
        <v>0.44262295081967212</v>
      </c>
      <c r="M150" s="15">
        <v>0.41935483870967744</v>
      </c>
      <c r="N150" s="15">
        <v>0.41666666666666669</v>
      </c>
      <c r="O150" s="15">
        <v>0.3888888888888889</v>
      </c>
      <c r="Q150" s="15">
        <v>0.43659420289855072</v>
      </c>
    </row>
    <row r="151" spans="1:17" ht="12.75" hidden="1" customHeight="1" outlineLevel="1" x14ac:dyDescent="0.2">
      <c r="A151" s="1"/>
      <c r="B151" s="1"/>
      <c r="C151" s="6" t="s">
        <v>105</v>
      </c>
      <c r="D151" s="15">
        <v>0.34615384615384615</v>
      </c>
      <c r="E151" s="15">
        <v>0.125</v>
      </c>
      <c r="F151" s="15">
        <v>0.26923076923076922</v>
      </c>
      <c r="G151" s="15">
        <v>3.8461538461538464E-2</v>
      </c>
      <c r="H151" s="15">
        <v>0.17391304347826086</v>
      </c>
      <c r="I151" s="15">
        <v>0.42592592592592593</v>
      </c>
      <c r="J151" s="15">
        <v>0.26</v>
      </c>
      <c r="K151" s="15">
        <v>0.19047619047619047</v>
      </c>
      <c r="L151" s="15">
        <v>1.6393442622950821E-2</v>
      </c>
      <c r="M151" s="15">
        <v>8.0645161290322578E-2</v>
      </c>
      <c r="N151" s="15">
        <v>0.05</v>
      </c>
      <c r="O151" s="15">
        <v>9.2592592592592587E-2</v>
      </c>
      <c r="Q151" s="15">
        <v>0.16304347826086957</v>
      </c>
    </row>
    <row r="152" spans="1:17" collapsed="1" x14ac:dyDescent="0.2">
      <c r="A152" s="34" t="s">
        <v>180</v>
      </c>
      <c r="B152" s="34" t="s">
        <v>181</v>
      </c>
      <c r="C152" s="35" t="s">
        <v>102</v>
      </c>
      <c r="D152" s="36">
        <v>0.88372093023255816</v>
      </c>
      <c r="E152" s="36">
        <v>0.9285714285714286</v>
      </c>
      <c r="F152" s="36">
        <v>0.93846153846153846</v>
      </c>
      <c r="G152" s="36">
        <v>0.97777777777777775</v>
      </c>
      <c r="H152" s="36">
        <v>0.98863636363636365</v>
      </c>
      <c r="I152" s="36">
        <v>0.95294117647058818</v>
      </c>
      <c r="J152" s="36">
        <v>0.98913043478260865</v>
      </c>
      <c r="K152" s="36">
        <v>0.94252873563218387</v>
      </c>
      <c r="L152" s="36">
        <v>0.89655172413793105</v>
      </c>
      <c r="M152" s="36">
        <v>0.94915254237288138</v>
      </c>
      <c r="N152" s="36">
        <v>0.89473684210526316</v>
      </c>
      <c r="O152" s="36">
        <v>0.79746835443037978</v>
      </c>
      <c r="Q152" s="36">
        <v>0.93243243243243246</v>
      </c>
    </row>
    <row r="153" spans="1:17" ht="12.75" hidden="1" customHeight="1" outlineLevel="1" x14ac:dyDescent="0.2">
      <c r="A153" s="1"/>
      <c r="B153" s="1"/>
      <c r="C153" s="6" t="s">
        <v>100</v>
      </c>
      <c r="D153" s="14">
        <v>43</v>
      </c>
      <c r="E153" s="14">
        <v>56</v>
      </c>
      <c r="F153" s="14">
        <v>65</v>
      </c>
      <c r="G153" s="14">
        <v>90</v>
      </c>
      <c r="H153" s="14">
        <v>88</v>
      </c>
      <c r="I153" s="14">
        <v>85</v>
      </c>
      <c r="J153" s="14">
        <v>92</v>
      </c>
      <c r="K153" s="14">
        <v>87</v>
      </c>
      <c r="L153" s="14">
        <v>87</v>
      </c>
      <c r="M153" s="14">
        <v>59</v>
      </c>
      <c r="N153" s="14">
        <v>57</v>
      </c>
      <c r="O153" s="14">
        <v>79</v>
      </c>
      <c r="Q153" s="14">
        <v>888</v>
      </c>
    </row>
    <row r="154" spans="1:17" ht="12.75" hidden="1" customHeight="1" outlineLevel="1" x14ac:dyDescent="0.2">
      <c r="A154" s="1"/>
      <c r="B154" s="1"/>
      <c r="C154" s="6" t="s">
        <v>103</v>
      </c>
      <c r="D154" s="15">
        <v>0.44186046511627908</v>
      </c>
      <c r="E154" s="15">
        <v>0.4642857142857143</v>
      </c>
      <c r="F154" s="15">
        <v>0.56923076923076921</v>
      </c>
      <c r="G154" s="15">
        <v>0.51111111111111107</v>
      </c>
      <c r="H154" s="15">
        <v>0.51136363636363635</v>
      </c>
      <c r="I154" s="15">
        <v>0.51764705882352946</v>
      </c>
      <c r="J154" s="15">
        <v>0.63043478260869568</v>
      </c>
      <c r="K154" s="15">
        <v>0.58620689655172409</v>
      </c>
      <c r="L154" s="15">
        <v>0.64367816091954022</v>
      </c>
      <c r="M154" s="15">
        <v>0.66101694915254239</v>
      </c>
      <c r="N154" s="15">
        <v>0.57894736842105265</v>
      </c>
      <c r="O154" s="15">
        <v>0.569620253164557</v>
      </c>
      <c r="Q154" s="15">
        <v>0.56193693693693691</v>
      </c>
    </row>
    <row r="155" spans="1:17" ht="12.75" hidden="1" customHeight="1" outlineLevel="1" x14ac:dyDescent="0.2">
      <c r="A155" s="1"/>
      <c r="B155" s="1"/>
      <c r="C155" s="6" t="s">
        <v>104</v>
      </c>
      <c r="D155" s="15">
        <v>0.55813953488372092</v>
      </c>
      <c r="E155" s="15">
        <v>0.5357142857142857</v>
      </c>
      <c r="F155" s="15">
        <v>0.43076923076923079</v>
      </c>
      <c r="G155" s="15">
        <v>0.48888888888888887</v>
      </c>
      <c r="H155" s="15">
        <v>0.48863636363636365</v>
      </c>
      <c r="I155" s="15">
        <v>0.4823529411764706</v>
      </c>
      <c r="J155" s="15">
        <v>0.36956521739130432</v>
      </c>
      <c r="K155" s="15">
        <v>0.41379310344827586</v>
      </c>
      <c r="L155" s="15">
        <v>0.35632183908045978</v>
      </c>
      <c r="M155" s="15">
        <v>0.33898305084745761</v>
      </c>
      <c r="N155" s="15">
        <v>0.42105263157894735</v>
      </c>
      <c r="O155" s="15">
        <v>0.43037974683544306</v>
      </c>
      <c r="Q155" s="15">
        <v>0.43806306306306309</v>
      </c>
    </row>
    <row r="156" spans="1:17" ht="12.75" hidden="1" customHeight="1" outlineLevel="1" x14ac:dyDescent="0.2">
      <c r="A156" s="1"/>
      <c r="B156" s="1"/>
      <c r="C156" s="6" t="s">
        <v>105</v>
      </c>
      <c r="D156" s="15">
        <v>0.11627906976744186</v>
      </c>
      <c r="E156" s="15">
        <v>7.1428571428571425E-2</v>
      </c>
      <c r="F156" s="15">
        <v>6.1538461538461542E-2</v>
      </c>
      <c r="G156" s="15">
        <v>2.2222222222222223E-2</v>
      </c>
      <c r="H156" s="15">
        <v>1.1363636363636364E-2</v>
      </c>
      <c r="I156" s="15">
        <v>4.7058823529411764E-2</v>
      </c>
      <c r="J156" s="15">
        <v>1.0869565217391304E-2</v>
      </c>
      <c r="K156" s="15">
        <v>5.7471264367816091E-2</v>
      </c>
      <c r="L156" s="15">
        <v>0.10344827586206896</v>
      </c>
      <c r="M156" s="15">
        <v>5.0847457627118647E-2</v>
      </c>
      <c r="N156" s="15">
        <v>0.10526315789473684</v>
      </c>
      <c r="O156" s="15">
        <v>0.20253164556962025</v>
      </c>
      <c r="Q156" s="15">
        <v>6.7567567567567571E-2</v>
      </c>
    </row>
    <row r="157" spans="1:17" collapsed="1" x14ac:dyDescent="0.2">
      <c r="A157" s="34" t="s">
        <v>182</v>
      </c>
      <c r="B157" s="34" t="s">
        <v>183</v>
      </c>
      <c r="C157" s="35" t="s">
        <v>102</v>
      </c>
      <c r="D157" s="36" t="s">
        <v>171</v>
      </c>
      <c r="E157" s="36" t="s">
        <v>171</v>
      </c>
      <c r="F157" s="36" t="s">
        <v>171</v>
      </c>
      <c r="G157" s="36" t="s">
        <v>171</v>
      </c>
      <c r="H157" s="36" t="s">
        <v>171</v>
      </c>
      <c r="I157" s="36">
        <v>0.80769230769230771</v>
      </c>
      <c r="J157" s="36">
        <v>0.75757575757575757</v>
      </c>
      <c r="K157" s="36">
        <v>0.79411764705882359</v>
      </c>
      <c r="L157" s="36">
        <v>0.98529411764705888</v>
      </c>
      <c r="M157" s="36">
        <v>0.98529411764705888</v>
      </c>
      <c r="N157" s="36">
        <v>0.98484848484848486</v>
      </c>
      <c r="O157" s="36">
        <v>0.9375</v>
      </c>
      <c r="Q157" s="36">
        <v>0.91609977324263037</v>
      </c>
    </row>
    <row r="158" spans="1:17" ht="12.75" hidden="1" customHeight="1" outlineLevel="1" x14ac:dyDescent="0.2">
      <c r="A158" s="1"/>
      <c r="B158" s="1"/>
      <c r="C158" s="6" t="s">
        <v>100</v>
      </c>
      <c r="D158" s="14"/>
      <c r="E158" s="14"/>
      <c r="F158" s="14"/>
      <c r="G158" s="14"/>
      <c r="H158" s="14"/>
      <c r="I158" s="14">
        <v>26</v>
      </c>
      <c r="J158" s="14">
        <v>33</v>
      </c>
      <c r="K158" s="14">
        <v>68</v>
      </c>
      <c r="L158" s="14">
        <v>68</v>
      </c>
      <c r="M158" s="14">
        <v>68</v>
      </c>
      <c r="N158" s="14">
        <v>66</v>
      </c>
      <c r="O158" s="14">
        <v>112</v>
      </c>
      <c r="Q158" s="14">
        <v>441</v>
      </c>
    </row>
    <row r="159" spans="1:17" ht="12.75" hidden="1" customHeight="1" outlineLevel="1" x14ac:dyDescent="0.2">
      <c r="A159" s="1"/>
      <c r="B159" s="1"/>
      <c r="C159" s="6" t="s">
        <v>103</v>
      </c>
      <c r="D159" s="15" t="s">
        <v>171</v>
      </c>
      <c r="E159" s="15" t="s">
        <v>171</v>
      </c>
      <c r="F159" s="15" t="s">
        <v>171</v>
      </c>
      <c r="G159" s="15" t="s">
        <v>171</v>
      </c>
      <c r="H159" s="15" t="s">
        <v>171</v>
      </c>
      <c r="I159" s="15">
        <v>0.65384615384615385</v>
      </c>
      <c r="J159" s="15">
        <v>0.60606060606060608</v>
      </c>
      <c r="K159" s="15">
        <v>0.6029411764705882</v>
      </c>
      <c r="L159" s="15">
        <v>0.69117647058823528</v>
      </c>
      <c r="M159" s="15">
        <v>0.61764705882352944</v>
      </c>
      <c r="N159" s="15">
        <v>0.60606060606060608</v>
      </c>
      <c r="O159" s="15">
        <v>0.7053571428571429</v>
      </c>
      <c r="Q159" s="15">
        <v>0.64852607709750565</v>
      </c>
    </row>
    <row r="160" spans="1:17" ht="12.75" hidden="1" customHeight="1" outlineLevel="1" x14ac:dyDescent="0.2">
      <c r="A160" s="1"/>
      <c r="B160" s="1"/>
      <c r="C160" s="6" t="s">
        <v>104</v>
      </c>
      <c r="D160" s="15" t="s">
        <v>171</v>
      </c>
      <c r="E160" s="15" t="s">
        <v>171</v>
      </c>
      <c r="F160" s="15" t="s">
        <v>171</v>
      </c>
      <c r="G160" s="15" t="s">
        <v>171</v>
      </c>
      <c r="H160" s="15" t="s">
        <v>171</v>
      </c>
      <c r="I160" s="15">
        <v>0.34615384615384615</v>
      </c>
      <c r="J160" s="15">
        <v>0.39393939393939392</v>
      </c>
      <c r="K160" s="15">
        <v>0.39705882352941174</v>
      </c>
      <c r="L160" s="15">
        <v>0.30882352941176472</v>
      </c>
      <c r="M160" s="15">
        <v>0.38235294117647056</v>
      </c>
      <c r="N160" s="15">
        <v>0.39393939393939392</v>
      </c>
      <c r="O160" s="15">
        <v>0.29464285714285715</v>
      </c>
      <c r="Q160" s="15">
        <v>0.35147392290249435</v>
      </c>
    </row>
    <row r="161" spans="1:18" ht="12.75" hidden="1" customHeight="1" outlineLevel="1" x14ac:dyDescent="0.2">
      <c r="A161" s="1"/>
      <c r="B161" s="1"/>
      <c r="C161" s="6" t="s">
        <v>105</v>
      </c>
      <c r="D161" s="15" t="s">
        <v>171</v>
      </c>
      <c r="E161" s="15" t="s">
        <v>171</v>
      </c>
      <c r="F161" s="15" t="s">
        <v>171</v>
      </c>
      <c r="G161" s="15" t="s">
        <v>171</v>
      </c>
      <c r="H161" s="15" t="s">
        <v>171</v>
      </c>
      <c r="I161" s="15">
        <v>0.19230769230769232</v>
      </c>
      <c r="J161" s="15">
        <v>0.24242424242424243</v>
      </c>
      <c r="K161" s="15">
        <v>0.20588235294117646</v>
      </c>
      <c r="L161" s="15">
        <v>1.4705882352941176E-2</v>
      </c>
      <c r="M161" s="15">
        <v>1.4705882352941176E-2</v>
      </c>
      <c r="N161" s="15">
        <v>1.5151515151515152E-2</v>
      </c>
      <c r="O161" s="15">
        <v>6.25E-2</v>
      </c>
      <c r="Q161" s="15">
        <v>8.390022675736962E-2</v>
      </c>
    </row>
    <row r="162" spans="1:18" ht="24" customHeight="1" collapsed="1" x14ac:dyDescent="0.2">
      <c r="A162" s="67" t="s">
        <v>122</v>
      </c>
      <c r="B162" s="67"/>
      <c r="C162" s="54" t="s">
        <v>102</v>
      </c>
      <c r="D162" s="55">
        <v>0.967741935483871</v>
      </c>
      <c r="E162" s="55">
        <v>0.9821428571428571</v>
      </c>
      <c r="F162" s="55">
        <v>0.91935483870967738</v>
      </c>
      <c r="G162" s="55">
        <v>0.93333333333333335</v>
      </c>
      <c r="H162" s="55">
        <v>1</v>
      </c>
      <c r="I162" s="55">
        <v>0.91666666666666663</v>
      </c>
      <c r="J162" s="55">
        <v>0.85663082437275984</v>
      </c>
      <c r="K162" s="55">
        <v>0.86076986076986073</v>
      </c>
      <c r="L162" s="55">
        <v>0.81622807017543852</v>
      </c>
      <c r="M162" s="55">
        <v>0.94315499606608966</v>
      </c>
      <c r="N162" s="55">
        <v>0.8930379746835444</v>
      </c>
      <c r="O162" s="55">
        <v>0.90343803056027161</v>
      </c>
      <c r="P162" s="42"/>
      <c r="Q162" s="56">
        <v>0.88872254607548729</v>
      </c>
    </row>
    <row r="163" spans="1:18" ht="12.75" hidden="1" customHeight="1" outlineLevel="1" x14ac:dyDescent="0.2">
      <c r="A163" s="1"/>
      <c r="B163" s="1"/>
      <c r="C163" s="6" t="s">
        <v>100</v>
      </c>
      <c r="D163" s="14">
        <v>62</v>
      </c>
      <c r="E163" s="14">
        <v>56</v>
      </c>
      <c r="F163" s="14">
        <v>62</v>
      </c>
      <c r="G163" s="14">
        <v>60</v>
      </c>
      <c r="H163" s="14">
        <v>68</v>
      </c>
      <c r="I163" s="14">
        <v>60</v>
      </c>
      <c r="J163" s="14">
        <v>134</v>
      </c>
      <c r="K163" s="14">
        <v>140</v>
      </c>
      <c r="L163" s="14">
        <v>136</v>
      </c>
      <c r="M163" s="14">
        <v>144</v>
      </c>
      <c r="N163" s="14">
        <v>139</v>
      </c>
      <c r="O163" s="14">
        <v>138</v>
      </c>
      <c r="Q163" s="14">
        <v>1199</v>
      </c>
      <c r="R163" s="7"/>
    </row>
    <row r="164" spans="1:18" ht="12.75" hidden="1" customHeight="1" outlineLevel="1" x14ac:dyDescent="0.2">
      <c r="A164" s="1"/>
      <c r="B164" s="1"/>
      <c r="C164" s="6" t="s">
        <v>103</v>
      </c>
      <c r="D164" s="15">
        <v>0.62903225806451613</v>
      </c>
      <c r="E164" s="15">
        <v>0.6964285714285714</v>
      </c>
      <c r="F164" s="15">
        <v>0.80645161290322576</v>
      </c>
      <c r="G164" s="15">
        <v>0.6166666666666667</v>
      </c>
      <c r="H164" s="15">
        <v>0.5</v>
      </c>
      <c r="I164" s="15">
        <v>0.6166666666666667</v>
      </c>
      <c r="J164" s="15">
        <v>0.68570788530465943</v>
      </c>
      <c r="K164" s="15">
        <v>0.63738738738738743</v>
      </c>
      <c r="L164" s="15">
        <v>0.56710526315789478</v>
      </c>
      <c r="M164" s="15">
        <v>0.59343036978756891</v>
      </c>
      <c r="N164" s="15">
        <v>0.69208860759493673</v>
      </c>
      <c r="O164" s="15">
        <v>0.71816638370118846</v>
      </c>
      <c r="Q164" s="15">
        <v>0.65266590119531298</v>
      </c>
      <c r="R164" s="7"/>
    </row>
    <row r="165" spans="1:18" ht="12.75" hidden="1" customHeight="1" outlineLevel="1" x14ac:dyDescent="0.2">
      <c r="A165" s="1"/>
      <c r="B165" s="1"/>
      <c r="C165" s="6" t="s">
        <v>104</v>
      </c>
      <c r="D165" s="15">
        <v>0.37096774193548387</v>
      </c>
      <c r="E165" s="15">
        <v>0.30357142857142855</v>
      </c>
      <c r="F165" s="15">
        <v>0.19354838709677419</v>
      </c>
      <c r="G165" s="15">
        <v>0.38333333333333336</v>
      </c>
      <c r="H165" s="15">
        <v>0.5</v>
      </c>
      <c r="I165" s="15">
        <v>0.38333333333333336</v>
      </c>
      <c r="J165" s="15">
        <v>0.31429211469534052</v>
      </c>
      <c r="K165" s="15">
        <v>0.36261261261261257</v>
      </c>
      <c r="L165" s="15">
        <v>0.43289473684210528</v>
      </c>
      <c r="M165" s="15">
        <v>0.4065696302124312</v>
      </c>
      <c r="N165" s="15">
        <v>0.30791139240506327</v>
      </c>
      <c r="O165" s="15">
        <v>0.28183361629881154</v>
      </c>
      <c r="Q165" s="15">
        <v>0.34733409880468702</v>
      </c>
      <c r="R165" s="7"/>
    </row>
    <row r="166" spans="1:18" ht="12.75" hidden="1" customHeight="1" outlineLevel="1" x14ac:dyDescent="0.2">
      <c r="A166" s="1"/>
      <c r="B166" s="1"/>
      <c r="C166" s="6" t="s">
        <v>105</v>
      </c>
      <c r="D166" s="15">
        <v>3.2258064516129031E-2</v>
      </c>
      <c r="E166" s="15">
        <v>1.7857142857142856E-2</v>
      </c>
      <c r="F166" s="15">
        <v>8.0645161290322578E-2</v>
      </c>
      <c r="G166" s="15">
        <v>6.6666666666666666E-2</v>
      </c>
      <c r="H166" s="15">
        <v>0</v>
      </c>
      <c r="I166" s="15">
        <v>8.3333333333333329E-2</v>
      </c>
      <c r="J166" s="15">
        <v>0.14336917562724014</v>
      </c>
      <c r="K166" s="15">
        <v>0.13923013923013924</v>
      </c>
      <c r="L166" s="15">
        <v>0.18377192982456139</v>
      </c>
      <c r="M166" s="15">
        <v>5.6845003933910308E-2</v>
      </c>
      <c r="N166" s="15">
        <v>0.1069620253164557</v>
      </c>
      <c r="O166" s="15">
        <v>9.6561969439728362E-2</v>
      </c>
      <c r="Q166" s="15">
        <v>0.11127745392451274</v>
      </c>
      <c r="R166" s="7"/>
    </row>
    <row r="167" spans="1:18" collapsed="1" x14ac:dyDescent="0.2">
      <c r="A167" s="34" t="s">
        <v>184</v>
      </c>
      <c r="B167" s="34" t="s">
        <v>185</v>
      </c>
      <c r="C167" s="35" t="s">
        <v>102</v>
      </c>
      <c r="D167" s="36">
        <v>0.967741935483871</v>
      </c>
      <c r="E167" s="36">
        <v>0.9821428571428571</v>
      </c>
      <c r="F167" s="36">
        <v>0.91935483870967738</v>
      </c>
      <c r="G167" s="36">
        <v>0.93333333333333335</v>
      </c>
      <c r="H167" s="36">
        <v>1</v>
      </c>
      <c r="I167" s="36">
        <v>0.91666666666666663</v>
      </c>
      <c r="J167" s="36">
        <v>0.93548387096774199</v>
      </c>
      <c r="K167" s="36">
        <v>0.9242424242424242</v>
      </c>
      <c r="L167" s="36">
        <v>0.81666666666666665</v>
      </c>
      <c r="M167" s="36">
        <v>0.9838709677419355</v>
      </c>
      <c r="N167" s="36">
        <v>0.9</v>
      </c>
      <c r="O167" s="36">
        <v>0.95161290322580649</v>
      </c>
      <c r="Q167" s="36">
        <v>0.93648648648648647</v>
      </c>
    </row>
    <row r="168" spans="1:18" ht="12.75" hidden="1" customHeight="1" outlineLevel="1" x14ac:dyDescent="0.2">
      <c r="A168" s="1"/>
      <c r="B168" s="1"/>
      <c r="C168" s="6" t="s">
        <v>100</v>
      </c>
      <c r="D168" s="14">
        <v>62</v>
      </c>
      <c r="E168" s="14">
        <v>56</v>
      </c>
      <c r="F168" s="14">
        <v>62</v>
      </c>
      <c r="G168" s="14">
        <v>60</v>
      </c>
      <c r="H168" s="14">
        <v>68</v>
      </c>
      <c r="I168" s="14">
        <v>60</v>
      </c>
      <c r="J168" s="14">
        <v>62</v>
      </c>
      <c r="K168" s="14">
        <v>66</v>
      </c>
      <c r="L168" s="14">
        <v>60</v>
      </c>
      <c r="M168" s="14">
        <v>62</v>
      </c>
      <c r="N168" s="14">
        <v>60</v>
      </c>
      <c r="O168" s="14">
        <v>62</v>
      </c>
      <c r="Q168" s="14">
        <v>740</v>
      </c>
    </row>
    <row r="169" spans="1:18" ht="12.75" hidden="1" customHeight="1" outlineLevel="1" x14ac:dyDescent="0.2">
      <c r="A169" s="1"/>
      <c r="B169" s="1"/>
      <c r="C169" s="6" t="s">
        <v>103</v>
      </c>
      <c r="D169" s="15">
        <v>0.62903225806451613</v>
      </c>
      <c r="E169" s="15">
        <v>0.6964285714285714</v>
      </c>
      <c r="F169" s="15">
        <v>0.80645161290322576</v>
      </c>
      <c r="G169" s="15">
        <v>0.6166666666666667</v>
      </c>
      <c r="H169" s="15">
        <v>0.5</v>
      </c>
      <c r="I169" s="15">
        <v>0.6166666666666667</v>
      </c>
      <c r="J169" s="15">
        <v>0.77419354838709675</v>
      </c>
      <c r="K169" s="15">
        <v>0.66666666666666663</v>
      </c>
      <c r="L169" s="15">
        <v>0.45</v>
      </c>
      <c r="M169" s="15">
        <v>0.5161290322580645</v>
      </c>
      <c r="N169" s="15">
        <v>0.65</v>
      </c>
      <c r="O169" s="15">
        <v>0.72580645161290325</v>
      </c>
      <c r="Q169" s="15">
        <v>0.63648648648648654</v>
      </c>
    </row>
    <row r="170" spans="1:18" ht="12.75" hidden="1" customHeight="1" outlineLevel="1" x14ac:dyDescent="0.2">
      <c r="A170" s="1"/>
      <c r="B170" s="1"/>
      <c r="C170" s="6" t="s">
        <v>104</v>
      </c>
      <c r="D170" s="15">
        <v>0.37096774193548387</v>
      </c>
      <c r="E170" s="15">
        <v>0.30357142857142855</v>
      </c>
      <c r="F170" s="15">
        <v>0.19354838709677419</v>
      </c>
      <c r="G170" s="15">
        <v>0.38333333333333336</v>
      </c>
      <c r="H170" s="15">
        <v>0.5</v>
      </c>
      <c r="I170" s="15">
        <v>0.38333333333333336</v>
      </c>
      <c r="J170" s="15">
        <v>0.22580645161290322</v>
      </c>
      <c r="K170" s="15">
        <v>0.33333333333333331</v>
      </c>
      <c r="L170" s="15">
        <v>0.55000000000000004</v>
      </c>
      <c r="M170" s="15">
        <v>0.4838709677419355</v>
      </c>
      <c r="N170" s="15">
        <v>0.35</v>
      </c>
      <c r="O170" s="15">
        <v>0.27419354838709675</v>
      </c>
      <c r="Q170" s="15">
        <v>0.36351351351351352</v>
      </c>
    </row>
    <row r="171" spans="1:18" ht="12.75" hidden="1" customHeight="1" outlineLevel="1" x14ac:dyDescent="0.2">
      <c r="A171" s="1"/>
      <c r="B171" s="1"/>
      <c r="C171" s="6" t="s">
        <v>105</v>
      </c>
      <c r="D171" s="15">
        <v>3.2258064516129031E-2</v>
      </c>
      <c r="E171" s="15">
        <v>1.7857142857142856E-2</v>
      </c>
      <c r="F171" s="15">
        <v>8.0645161290322578E-2</v>
      </c>
      <c r="G171" s="15">
        <v>6.6666666666666666E-2</v>
      </c>
      <c r="H171" s="15">
        <v>0</v>
      </c>
      <c r="I171" s="15">
        <v>8.3333333333333329E-2</v>
      </c>
      <c r="J171" s="15">
        <v>6.4516129032258063E-2</v>
      </c>
      <c r="K171" s="15">
        <v>7.575757575757576E-2</v>
      </c>
      <c r="L171" s="15">
        <v>0.18333333333333332</v>
      </c>
      <c r="M171" s="15">
        <v>1.6129032258064516E-2</v>
      </c>
      <c r="N171" s="15">
        <v>0.1</v>
      </c>
      <c r="O171" s="15">
        <v>4.8387096774193547E-2</v>
      </c>
      <c r="Q171" s="15">
        <v>6.3513513513513517E-2</v>
      </c>
    </row>
    <row r="172" spans="1:18" collapsed="1" x14ac:dyDescent="0.2">
      <c r="A172" s="34" t="s">
        <v>186</v>
      </c>
      <c r="B172" s="34" t="s">
        <v>187</v>
      </c>
      <c r="C172" s="35" t="s">
        <v>102</v>
      </c>
      <c r="D172" s="36"/>
      <c r="E172" s="36"/>
      <c r="F172" s="36"/>
      <c r="G172" s="36"/>
      <c r="H172" s="36"/>
      <c r="I172" s="36"/>
      <c r="J172" s="36">
        <v>0.77777777777777779</v>
      </c>
      <c r="K172" s="36">
        <v>0.79729729729729726</v>
      </c>
      <c r="L172" s="36">
        <v>0.81578947368421051</v>
      </c>
      <c r="M172" s="36">
        <v>0.90243902439024393</v>
      </c>
      <c r="N172" s="36">
        <v>0.88607594936708867</v>
      </c>
      <c r="O172" s="36">
        <v>0.85526315789473684</v>
      </c>
      <c r="Q172" s="36">
        <v>0.84095860566448799</v>
      </c>
    </row>
    <row r="173" spans="1:18" ht="12.75" hidden="1" customHeight="1" outlineLevel="1" x14ac:dyDescent="0.2">
      <c r="A173" s="1"/>
      <c r="B173" s="1"/>
      <c r="C173" s="6" t="s">
        <v>100</v>
      </c>
      <c r="D173" s="14"/>
      <c r="E173" s="14"/>
      <c r="F173" s="14"/>
      <c r="G173" s="14"/>
      <c r="H173" s="14"/>
      <c r="I173" s="14"/>
      <c r="J173" s="14">
        <v>72</v>
      </c>
      <c r="K173" s="14">
        <v>74</v>
      </c>
      <c r="L173" s="14">
        <v>76</v>
      </c>
      <c r="M173" s="14">
        <v>82</v>
      </c>
      <c r="N173" s="14">
        <v>79</v>
      </c>
      <c r="O173" s="14">
        <v>76</v>
      </c>
      <c r="Q173" s="14">
        <v>459</v>
      </c>
    </row>
    <row r="174" spans="1:18" ht="12.75" hidden="1" customHeight="1" outlineLevel="1" x14ac:dyDescent="0.2">
      <c r="A174" s="1"/>
      <c r="B174" s="1"/>
      <c r="C174" s="6" t="s">
        <v>103</v>
      </c>
      <c r="D174" s="15" t="s">
        <v>171</v>
      </c>
      <c r="E174" s="15" t="s">
        <v>171</v>
      </c>
      <c r="F174" s="15" t="s">
        <v>171</v>
      </c>
      <c r="G174" s="15" t="s">
        <v>171</v>
      </c>
      <c r="H174" s="15" t="s">
        <v>171</v>
      </c>
      <c r="I174" s="15" t="s">
        <v>171</v>
      </c>
      <c r="J174" s="15">
        <v>0.59722222222222221</v>
      </c>
      <c r="K174" s="15">
        <v>0.60810810810810811</v>
      </c>
      <c r="L174" s="15">
        <v>0.68421052631578949</v>
      </c>
      <c r="M174" s="15">
        <v>0.67073170731707321</v>
      </c>
      <c r="N174" s="15">
        <v>0.73417721518987344</v>
      </c>
      <c r="O174" s="15">
        <v>0.71052631578947367</v>
      </c>
      <c r="Q174" s="15">
        <v>0.66884531590413943</v>
      </c>
    </row>
    <row r="175" spans="1:18" ht="12.75" hidden="1" customHeight="1" outlineLevel="1" x14ac:dyDescent="0.2">
      <c r="A175" s="1"/>
      <c r="B175" s="1"/>
      <c r="C175" s="6" t="s">
        <v>104</v>
      </c>
      <c r="D175" s="15" t="s">
        <v>171</v>
      </c>
      <c r="E175" s="15" t="s">
        <v>171</v>
      </c>
      <c r="F175" s="15" t="s">
        <v>171</v>
      </c>
      <c r="G175" s="15" t="s">
        <v>171</v>
      </c>
      <c r="H175" s="15" t="s">
        <v>171</v>
      </c>
      <c r="I175" s="15" t="s">
        <v>171</v>
      </c>
      <c r="J175" s="15">
        <v>0.40277777777777779</v>
      </c>
      <c r="K175" s="15">
        <v>0.39189189189189189</v>
      </c>
      <c r="L175" s="15">
        <v>0.31578947368421051</v>
      </c>
      <c r="M175" s="15">
        <v>0.32926829268292684</v>
      </c>
      <c r="N175" s="15">
        <v>0.26582278481012656</v>
      </c>
      <c r="O175" s="15">
        <v>0.28947368421052633</v>
      </c>
      <c r="Q175" s="15">
        <v>0.33115468409586057</v>
      </c>
    </row>
    <row r="176" spans="1:18" ht="12.75" hidden="1" customHeight="1" outlineLevel="1" x14ac:dyDescent="0.2">
      <c r="A176" s="1"/>
      <c r="B176" s="1"/>
      <c r="C176" s="6" t="s">
        <v>105</v>
      </c>
      <c r="D176" s="15" t="s">
        <v>171</v>
      </c>
      <c r="E176" s="15" t="s">
        <v>171</v>
      </c>
      <c r="F176" s="15" t="s">
        <v>171</v>
      </c>
      <c r="G176" s="15" t="s">
        <v>171</v>
      </c>
      <c r="H176" s="15" t="s">
        <v>171</v>
      </c>
      <c r="I176" s="15" t="s">
        <v>171</v>
      </c>
      <c r="J176" s="15">
        <v>0.22222222222222221</v>
      </c>
      <c r="K176" s="15">
        <v>0.20270270270270271</v>
      </c>
      <c r="L176" s="15">
        <v>0.18421052631578946</v>
      </c>
      <c r="M176" s="15">
        <v>9.7560975609756101E-2</v>
      </c>
      <c r="N176" s="15">
        <v>0.11392405063291139</v>
      </c>
      <c r="O176" s="15">
        <v>0.14473684210526316</v>
      </c>
      <c r="Q176" s="15">
        <v>0.15904139433551198</v>
      </c>
    </row>
    <row r="177" spans="1:3" collapsed="1" x14ac:dyDescent="0.2"/>
    <row r="178" spans="1:3" x14ac:dyDescent="0.2">
      <c r="A178" s="68" t="s">
        <v>84</v>
      </c>
      <c r="B178" s="68"/>
      <c r="C178" s="68"/>
    </row>
    <row r="179" spans="1:3" x14ac:dyDescent="0.2">
      <c r="A179" s="28" t="s">
        <v>99</v>
      </c>
    </row>
  </sheetData>
  <mergeCells count="14">
    <mergeCell ref="A1:C1"/>
    <mergeCell ref="A3:C3"/>
    <mergeCell ref="A5:C5"/>
    <mergeCell ref="A6:C6"/>
    <mergeCell ref="A44:C44"/>
    <mergeCell ref="D2:L5"/>
    <mergeCell ref="A45:C45"/>
    <mergeCell ref="A47:B47"/>
    <mergeCell ref="A178:C178"/>
    <mergeCell ref="A8:B8"/>
    <mergeCell ref="A67:B67"/>
    <mergeCell ref="A77:B77"/>
    <mergeCell ref="A112:B112"/>
    <mergeCell ref="A162:B16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07"/>
  <sheetViews>
    <sheetView showGridLines="0" zoomScale="85" zoomScaleNormal="85" workbookViewId="0">
      <pane ySplit="4" topLeftCell="A5" activePane="bottomLeft" state="frozen"/>
      <selection activeCell="C8" sqref="C8"/>
      <selection pane="bottomLeft" activeCell="A5" sqref="A5"/>
    </sheetView>
  </sheetViews>
  <sheetFormatPr baseColWidth="10" defaultRowHeight="12.75" x14ac:dyDescent="0.2"/>
  <cols>
    <col min="1" max="1" width="26.7109375" customWidth="1"/>
    <col min="2" max="13" width="10.7109375" customWidth="1"/>
    <col min="14" max="15" width="11.42578125" customWidth="1"/>
    <col min="16" max="16" width="26.85546875" customWidth="1"/>
    <col min="17" max="17" width="13.7109375" customWidth="1"/>
    <col min="18" max="18" width="16" customWidth="1"/>
  </cols>
  <sheetData>
    <row r="1" spans="1:18" ht="15.75" x14ac:dyDescent="0.25">
      <c r="A1" s="69" t="str">
        <f>Operación!A1</f>
        <v>ESTADÍSTICA POR EMPRESA / AIR CARRIER STATISTICS</v>
      </c>
      <c r="B1" s="69"/>
      <c r="C1" s="69"/>
      <c r="D1" s="69"/>
      <c r="E1" s="69"/>
      <c r="F1" s="69"/>
      <c r="G1" s="69"/>
      <c r="M1" s="16">
        <f>Operación!Q1</f>
        <v>2021</v>
      </c>
    </row>
    <row r="2" spans="1:18" x14ac:dyDescent="0.2">
      <c r="A2" s="72" t="str">
        <f>Operación!A2</f>
        <v>ÍNDICE DE PUNTUALIDAD/ PUNCTUALITY INDEX</v>
      </c>
      <c r="B2" s="72"/>
      <c r="C2" s="72"/>
      <c r="D2" s="72"/>
      <c r="E2" s="72"/>
      <c r="F2" s="72"/>
      <c r="G2" s="72"/>
    </row>
    <row r="3" spans="1:18" ht="15" x14ac:dyDescent="0.25">
      <c r="A3" s="70" t="str">
        <f>Operación!A3</f>
        <v>AEROPUERTO DE LA CIUDAD DE MÉXICO</v>
      </c>
      <c r="B3" s="70"/>
      <c r="C3" s="70"/>
      <c r="D3" s="70"/>
      <c r="E3" s="70"/>
      <c r="F3" s="70"/>
      <c r="G3" s="70"/>
    </row>
    <row r="5" spans="1:18" ht="38.25" x14ac:dyDescent="0.2">
      <c r="A5" s="37" t="s">
        <v>106</v>
      </c>
      <c r="B5" s="33" t="s">
        <v>72</v>
      </c>
      <c r="C5" s="33" t="s">
        <v>73</v>
      </c>
      <c r="D5" s="33" t="s">
        <v>74</v>
      </c>
      <c r="E5" s="33" t="s">
        <v>75</v>
      </c>
      <c r="F5" s="33" t="s">
        <v>76</v>
      </c>
      <c r="G5" s="33" t="s">
        <v>77</v>
      </c>
      <c r="H5" s="33" t="s">
        <v>78</v>
      </c>
      <c r="I5" s="33" t="s">
        <v>79</v>
      </c>
      <c r="J5" s="33" t="s">
        <v>80</v>
      </c>
      <c r="K5" s="33" t="s">
        <v>81</v>
      </c>
      <c r="L5" s="33" t="s">
        <v>82</v>
      </c>
      <c r="M5" s="33" t="s">
        <v>83</v>
      </c>
      <c r="P5" s="38" t="s">
        <v>5</v>
      </c>
      <c r="Q5" s="39" t="s">
        <v>132</v>
      </c>
      <c r="R5" s="39" t="s">
        <v>108</v>
      </c>
    </row>
    <row r="6" spans="1:18" x14ac:dyDescent="0.2">
      <c r="A6" s="8" t="s">
        <v>3</v>
      </c>
      <c r="B6" s="10">
        <f>Operación!D8</f>
        <v>0.90397097667895177</v>
      </c>
      <c r="C6" s="10">
        <f>Operación!E8</f>
        <v>0.93190726182087558</v>
      </c>
      <c r="D6" s="10">
        <f>Operación!F8</f>
        <v>0.92790938874106821</v>
      </c>
      <c r="E6" s="10">
        <f>Operación!G8</f>
        <v>0.90795942244392303</v>
      </c>
      <c r="F6" s="10">
        <f>Operación!H8</f>
        <v>0.91680621494758208</v>
      </c>
      <c r="G6" s="10">
        <f>Operación!I8</f>
        <v>0.89682685106465321</v>
      </c>
      <c r="H6" s="10">
        <f>Operación!J8</f>
        <v>0.90073733668231359</v>
      </c>
      <c r="I6" s="10">
        <f>Operación!K8</f>
        <v>0.90533819248099567</v>
      </c>
      <c r="J6" s="10">
        <f>Operación!L8</f>
        <v>0.90362041067244558</v>
      </c>
      <c r="K6" s="10">
        <f>Operación!M8</f>
        <v>0.89265194871511311</v>
      </c>
      <c r="L6" s="10">
        <f>Operación!N8</f>
        <v>0.87871430525593153</v>
      </c>
      <c r="M6" s="10">
        <f>Operación!O8</f>
        <v>0.83570223098368412</v>
      </c>
      <c r="N6" s="29"/>
      <c r="P6" s="17" t="str">
        <f>Operación!$B$13</f>
        <v>Aeroméxico</v>
      </c>
      <c r="Q6" s="10">
        <f>Operación!$Q$13</f>
        <v>0.9418916076561733</v>
      </c>
      <c r="R6" s="10">
        <f>Operación!$Q$15</f>
        <v>0.70620486573652108</v>
      </c>
    </row>
    <row r="7" spans="1:18" x14ac:dyDescent="0.2">
      <c r="A7" s="8" t="s">
        <v>111</v>
      </c>
      <c r="B7" s="10">
        <f>Operación!D47</f>
        <v>0.94761528531315031</v>
      </c>
      <c r="C7" s="10">
        <f>Operación!E47</f>
        <v>0.93123111982476647</v>
      </c>
      <c r="D7" s="10">
        <f>Operación!F47</f>
        <v>0.92209484671736386</v>
      </c>
      <c r="E7" s="10">
        <f>Operación!G47</f>
        <v>0.90195521398019174</v>
      </c>
      <c r="F7" s="10">
        <f>Operación!H47</f>
        <v>0.91016054796364665</v>
      </c>
      <c r="G7" s="10">
        <f>Operación!I47</f>
        <v>0.91872651189239984</v>
      </c>
      <c r="H7" s="10">
        <f>Operación!J47</f>
        <v>0.84953095378549781</v>
      </c>
      <c r="I7" s="10">
        <f>Operación!K47</f>
        <v>0.90172917813313591</v>
      </c>
      <c r="J7" s="10">
        <f>Operación!L47</f>
        <v>0.82997190950443323</v>
      </c>
      <c r="K7" s="10">
        <f>Operación!M47</f>
        <v>0.8991222734150911</v>
      </c>
      <c r="L7" s="10">
        <f>Operación!N47</f>
        <v>0.89928854989071771</v>
      </c>
      <c r="M7" s="10">
        <f>Operación!O47</f>
        <v>0.91145049302759784</v>
      </c>
      <c r="P7" s="17" t="str">
        <f>Operación!$B$18</f>
        <v>Magnicharters</v>
      </c>
      <c r="Q7" s="10">
        <f>Operación!$Q$18</f>
        <v>0.70446584938704027</v>
      </c>
      <c r="R7" s="10">
        <f>Operación!$Q$20</f>
        <v>0.51444833625218911</v>
      </c>
    </row>
    <row r="8" spans="1:18" x14ac:dyDescent="0.2">
      <c r="A8" s="8" t="s">
        <v>112</v>
      </c>
      <c r="B8" s="10">
        <f>Operación!D67</f>
        <v>0.80219780219780223</v>
      </c>
      <c r="C8" s="10">
        <f>Operación!E67</f>
        <v>0.7142857142857143</v>
      </c>
      <c r="D8" s="10">
        <f>Operación!F67</f>
        <v>0.62857142857142856</v>
      </c>
      <c r="E8" s="10">
        <f>Operación!G67</f>
        <v>0.88095238095238093</v>
      </c>
      <c r="F8" s="10">
        <f>Operación!H67</f>
        <v>0.73684210526315796</v>
      </c>
      <c r="G8" s="10">
        <f>Operación!I67</f>
        <v>0.65333333333333332</v>
      </c>
      <c r="H8" s="10">
        <f>Operación!J67</f>
        <v>0.72477064220183485</v>
      </c>
      <c r="I8" s="10">
        <f>Operación!K67</f>
        <v>0.64705882352941169</v>
      </c>
      <c r="J8" s="10">
        <f>Operación!L67</f>
        <v>0.64444444444444438</v>
      </c>
      <c r="K8" s="10">
        <f>Operación!M67</f>
        <v>0.80434782608695654</v>
      </c>
      <c r="L8" s="10">
        <f>Operación!N67</f>
        <v>0.94029850746268662</v>
      </c>
      <c r="M8" s="10">
        <f>Operación!O67</f>
        <v>0.8035714285714286</v>
      </c>
      <c r="P8" s="17" t="str">
        <f>Operación!$B$23</f>
        <v>Aeroméxico 
Connect</v>
      </c>
      <c r="Q8" s="10">
        <f>Operación!$Q$23</f>
        <v>0.92498631380769902</v>
      </c>
      <c r="R8" s="10">
        <f>Operación!$Q$25</f>
        <v>0.68823521557421918</v>
      </c>
    </row>
    <row r="9" spans="1:18" x14ac:dyDescent="0.2">
      <c r="A9" s="8" t="s">
        <v>113</v>
      </c>
      <c r="B9" s="10">
        <f>Operación!D77</f>
        <v>0.79731440353842442</v>
      </c>
      <c r="C9" s="10">
        <f>Operación!E77</f>
        <v>0.75264085753216181</v>
      </c>
      <c r="D9" s="10">
        <f>Operación!F77</f>
        <v>0.79436690102012675</v>
      </c>
      <c r="E9" s="10">
        <f>Operación!G77</f>
        <v>0.9166510649843983</v>
      </c>
      <c r="F9" s="10">
        <f>Operación!H77</f>
        <v>0.90241817581588391</v>
      </c>
      <c r="G9" s="10">
        <f>Operación!I77</f>
        <v>0.87229081057584912</v>
      </c>
      <c r="H9" s="10">
        <f>Operación!J77</f>
        <v>0.88325124170630354</v>
      </c>
      <c r="I9" s="10">
        <f>Operación!K77</f>
        <v>0.84702960383403936</v>
      </c>
      <c r="J9" s="10">
        <f>Operación!L77</f>
        <v>0.88522329835889157</v>
      </c>
      <c r="K9" s="10">
        <f>Operación!M77</f>
        <v>0.91155601151204435</v>
      </c>
      <c r="L9" s="10">
        <f>Operación!N77</f>
        <v>0.85089000310519303</v>
      </c>
      <c r="M9" s="10">
        <f>Operación!O77</f>
        <v>0.89444502744311161</v>
      </c>
      <c r="P9" s="17" t="str">
        <f>Operación!$B$28</f>
        <v>Aeromar</v>
      </c>
      <c r="Q9" s="10">
        <f>Operación!$Q$28</f>
        <v>0.9781602254428341</v>
      </c>
      <c r="R9" s="10">
        <f>Operación!$Q$30</f>
        <v>0.73238727858293073</v>
      </c>
    </row>
    <row r="10" spans="1:18" x14ac:dyDescent="0.2">
      <c r="A10" s="8" t="s">
        <v>114</v>
      </c>
      <c r="B10" s="10">
        <f>Operación!D112</f>
        <v>0.7787610438104472</v>
      </c>
      <c r="C10" s="10">
        <f>Operación!E112</f>
        <v>0.8440272690272691</v>
      </c>
      <c r="D10" s="10">
        <f>Operación!F112</f>
        <v>0.7524114774114774</v>
      </c>
      <c r="E10" s="10">
        <f>Operación!G112</f>
        <v>0.85628521089047405</v>
      </c>
      <c r="F10" s="10">
        <f>Operación!H112</f>
        <v>0.91957965812513576</v>
      </c>
      <c r="G10" s="10">
        <f>Operación!I112</f>
        <v>0.85735954089676114</v>
      </c>
      <c r="H10" s="10">
        <f>Operación!J112</f>
        <v>0.77219083847453118</v>
      </c>
      <c r="I10" s="10">
        <f>Operación!K112</f>
        <v>0.87687345653572502</v>
      </c>
      <c r="J10" s="10">
        <f>Operación!L112</f>
        <v>0.88900043522961092</v>
      </c>
      <c r="K10" s="10">
        <f>Operación!M112</f>
        <v>0.88269209466960197</v>
      </c>
      <c r="L10" s="10">
        <f>Operación!N112</f>
        <v>0.87765871358311054</v>
      </c>
      <c r="M10" s="10">
        <f>Operación!O112</f>
        <v>0.88536034263671692</v>
      </c>
      <c r="P10" s="17" t="str">
        <f>Operación!$B$33</f>
        <v>Vivaaerobus</v>
      </c>
      <c r="Q10" s="10">
        <f>Operación!$Q$33</f>
        <v>0.94691167694449974</v>
      </c>
      <c r="R10" s="10">
        <f>Operación!$Q$35</f>
        <v>0.646185597772031</v>
      </c>
    </row>
    <row r="11" spans="1:18" x14ac:dyDescent="0.2">
      <c r="A11" s="8" t="s">
        <v>115</v>
      </c>
      <c r="B11" s="10">
        <f>Operación!D162</f>
        <v>0.967741935483871</v>
      </c>
      <c r="C11" s="10">
        <f>Operación!E162</f>
        <v>0.9821428571428571</v>
      </c>
      <c r="D11" s="10">
        <f>Operación!F162</f>
        <v>0.91935483870967738</v>
      </c>
      <c r="E11" s="10">
        <f>Operación!G162</f>
        <v>0.93333333333333335</v>
      </c>
      <c r="F11" s="10">
        <f>Operación!H162</f>
        <v>1</v>
      </c>
      <c r="G11" s="10">
        <f>Operación!I162</f>
        <v>0.91666666666666663</v>
      </c>
      <c r="H11" s="10">
        <f>Operación!J162</f>
        <v>0.85663082437275984</v>
      </c>
      <c r="I11" s="10">
        <f>Operación!K162</f>
        <v>0.86076986076986073</v>
      </c>
      <c r="J11" s="10">
        <f>Operación!L162</f>
        <v>0.81622807017543852</v>
      </c>
      <c r="K11" s="10">
        <f>Operación!M162</f>
        <v>0.94315499606608966</v>
      </c>
      <c r="L11" s="10">
        <f>Operación!N162</f>
        <v>0.8930379746835444</v>
      </c>
      <c r="M11" s="10">
        <f>Operación!O162</f>
        <v>0.90343803056027161</v>
      </c>
      <c r="P11" s="17" t="str">
        <f>Operación!$B$38</f>
        <v>Volaris</v>
      </c>
      <c r="Q11" s="10">
        <f>Operación!$Q$38</f>
        <v>0.88925879856588863</v>
      </c>
      <c r="R11" s="10">
        <f>Operación!$Q$40</f>
        <v>0.63208824175020117</v>
      </c>
    </row>
    <row r="41" spans="1:18" ht="38.25" x14ac:dyDescent="0.2">
      <c r="P41" s="38" t="s">
        <v>5</v>
      </c>
      <c r="Q41" s="39" t="str">
        <f>$Q$5</f>
        <v>Índice de 
Puntualidad
Anual</v>
      </c>
      <c r="R41" s="39" t="s">
        <v>108</v>
      </c>
    </row>
    <row r="42" spans="1:18" x14ac:dyDescent="0.2">
      <c r="P42" s="17" t="str">
        <f>Operación!$B$52</f>
        <v>American 
Airlines</v>
      </c>
      <c r="Q42" s="10">
        <f>Operación!$Q$52</f>
        <v>0.82476661792824202</v>
      </c>
      <c r="R42" s="10">
        <f>Operación!$Q$54</f>
        <v>0.59352153863457424</v>
      </c>
    </row>
    <row r="43" spans="1:18" x14ac:dyDescent="0.2">
      <c r="P43" s="17" t="str">
        <f>Operación!$B$57</f>
        <v>Delta Airlines</v>
      </c>
      <c r="Q43" s="10">
        <f>Operación!$Q$57</f>
        <v>0.93909328923797708</v>
      </c>
      <c r="R43" s="10">
        <f>Operación!$Q$59</f>
        <v>0.70414771944329613</v>
      </c>
    </row>
    <row r="44" spans="1:18" ht="25.5" x14ac:dyDescent="0.2">
      <c r="A44" s="37" t="s">
        <v>107</v>
      </c>
      <c r="B44" s="33" t="s">
        <v>72</v>
      </c>
      <c r="C44" s="33" t="s">
        <v>73</v>
      </c>
      <c r="D44" s="33" t="s">
        <v>74</v>
      </c>
      <c r="E44" s="33" t="s">
        <v>75</v>
      </c>
      <c r="F44" s="33" t="s">
        <v>76</v>
      </c>
      <c r="G44" s="33" t="s">
        <v>77</v>
      </c>
      <c r="H44" s="33" t="s">
        <v>78</v>
      </c>
      <c r="I44" s="33" t="s">
        <v>79</v>
      </c>
      <c r="J44" s="33" t="s">
        <v>80</v>
      </c>
      <c r="K44" s="33" t="s">
        <v>81</v>
      </c>
      <c r="L44" s="33" t="s">
        <v>82</v>
      </c>
      <c r="M44" s="33" t="s">
        <v>83</v>
      </c>
      <c r="P44" s="17" t="str">
        <f>Operación!$B$62</f>
        <v>United 
Airlines</v>
      </c>
      <c r="Q44" s="10">
        <f>Operación!$Q$62</f>
        <v>0.93965138420975536</v>
      </c>
      <c r="R44" s="10">
        <f>Operación!$Q$64</f>
        <v>0.72066793613593083</v>
      </c>
    </row>
    <row r="45" spans="1:18" x14ac:dyDescent="0.2">
      <c r="A45" s="8" t="s">
        <v>3</v>
      </c>
      <c r="B45" s="10">
        <f>Operación!D10</f>
        <v>0.73427932593809142</v>
      </c>
      <c r="C45" s="10">
        <f>Operación!E10</f>
        <v>0.81074520734273647</v>
      </c>
      <c r="D45" s="10">
        <f>Operación!F10</f>
        <v>0.78946351734735165</v>
      </c>
      <c r="E45" s="10">
        <f>Operación!G10</f>
        <v>0.7494857922866327</v>
      </c>
      <c r="F45" s="10">
        <f>Operación!H10</f>
        <v>0.73194505945417754</v>
      </c>
      <c r="G45" s="10">
        <f>Operación!I10</f>
        <v>0.66163188820912289</v>
      </c>
      <c r="H45" s="10">
        <f>Operación!J10</f>
        <v>0.58525014478741599</v>
      </c>
      <c r="I45" s="10">
        <f>Operación!K10</f>
        <v>0.66860056035113546</v>
      </c>
      <c r="J45" s="10">
        <f>Operación!L10</f>
        <v>0.69305422301489161</v>
      </c>
      <c r="K45" s="9">
        <f>Operación!M10</f>
        <v>0.63907762252807299</v>
      </c>
      <c r="L45" s="9">
        <f>Operación!N10</f>
        <v>0.45110636386510167</v>
      </c>
      <c r="M45" s="9">
        <f>Operación!O10</f>
        <v>0.46937803809908235</v>
      </c>
    </row>
    <row r="46" spans="1:18" x14ac:dyDescent="0.2">
      <c r="A46" s="8" t="s">
        <v>4</v>
      </c>
      <c r="B46" s="10">
        <f>Operación!D49</f>
        <v>0.61672548189529497</v>
      </c>
      <c r="C46" s="10">
        <f>Operación!E49</f>
        <v>0.69206795203676397</v>
      </c>
      <c r="D46" s="10">
        <f>Operación!F49</f>
        <v>0.7075487732865362</v>
      </c>
      <c r="E46" s="10">
        <f>Operación!G49</f>
        <v>0.6872522244333128</v>
      </c>
      <c r="F46" s="10">
        <f>Operación!H49</f>
        <v>0.7045322267539742</v>
      </c>
      <c r="G46" s="10">
        <f>Operación!I49</f>
        <v>0.70738299213766498</v>
      </c>
      <c r="H46" s="10">
        <f>Operación!J49</f>
        <v>0.5675940651239707</v>
      </c>
      <c r="I46" s="10">
        <f>Operación!K49</f>
        <v>0.7035305895092927</v>
      </c>
      <c r="J46" s="10">
        <f>Operación!L49</f>
        <v>0.62070480811585138</v>
      </c>
      <c r="K46" s="9">
        <f>Operación!M49</f>
        <v>0.70983633232470078</v>
      </c>
      <c r="L46" s="9">
        <f>Operación!N49</f>
        <v>0.67766626522146378</v>
      </c>
      <c r="M46" s="9">
        <f>Operación!O49</f>
        <v>0.70037633467530203</v>
      </c>
    </row>
    <row r="47" spans="1:18" x14ac:dyDescent="0.2">
      <c r="A47" s="8" t="s">
        <v>112</v>
      </c>
      <c r="B47" s="10">
        <f>Operación!D69</f>
        <v>0.56043956043956045</v>
      </c>
      <c r="C47" s="10">
        <f>Operación!E69</f>
        <v>0.65714285714285714</v>
      </c>
      <c r="D47" s="10">
        <f>Operación!F69</f>
        <v>0.45714285714285713</v>
      </c>
      <c r="E47" s="10">
        <f>Operación!G69</f>
        <v>0.69047619047619047</v>
      </c>
      <c r="F47" s="10">
        <f>Operación!H69</f>
        <v>0.52631578947368418</v>
      </c>
      <c r="G47" s="10">
        <f>Operación!I69</f>
        <v>0.46666666666666667</v>
      </c>
      <c r="H47" s="10">
        <f>Operación!J69</f>
        <v>0.51376146788990829</v>
      </c>
      <c r="I47" s="10">
        <f>Operación!K69</f>
        <v>0.38235294117647056</v>
      </c>
      <c r="J47" s="10">
        <f>Operación!L69</f>
        <v>0.53333333333333333</v>
      </c>
      <c r="K47" s="10">
        <f>Operación!M69</f>
        <v>0.65942028985507251</v>
      </c>
      <c r="L47" s="10">
        <f>Operación!N69</f>
        <v>0.61940298507462688</v>
      </c>
      <c r="M47" s="10">
        <f>Operación!O69</f>
        <v>0.48214285714285715</v>
      </c>
    </row>
    <row r="48" spans="1:18" x14ac:dyDescent="0.2">
      <c r="A48" s="8" t="s">
        <v>113</v>
      </c>
      <c r="B48" s="10">
        <f>Operación!D79</f>
        <v>0.32465889649968449</v>
      </c>
      <c r="C48" s="10">
        <f>Operación!E79</f>
        <v>0.4979514312847646</v>
      </c>
      <c r="D48" s="10">
        <f>Operación!F79</f>
        <v>0.45779052936310999</v>
      </c>
      <c r="E48" s="10">
        <f>Operación!G79</f>
        <v>0.59473070139736806</v>
      </c>
      <c r="F48" s="10">
        <f>Operación!H79</f>
        <v>0.62215474688141681</v>
      </c>
      <c r="G48" s="10">
        <f>Operación!I79</f>
        <v>0.62392384013909741</v>
      </c>
      <c r="H48" s="10">
        <f>Operación!J79</f>
        <v>0.66421568426539002</v>
      </c>
      <c r="I48" s="10">
        <f>Operación!K79</f>
        <v>0.60269863735925566</v>
      </c>
      <c r="J48" s="10">
        <f>Operación!L79</f>
        <v>0.65092345977939203</v>
      </c>
      <c r="K48" s="10">
        <f>Operación!M79</f>
        <v>0.66065838288574752</v>
      </c>
      <c r="L48" s="10">
        <f>Operación!N79</f>
        <v>0.53392742981350583</v>
      </c>
      <c r="M48" s="10">
        <f>Operación!O79</f>
        <v>0.61635849085021011</v>
      </c>
    </row>
    <row r="49" spans="1:13" x14ac:dyDescent="0.2">
      <c r="A49" s="8" t="s">
        <v>114</v>
      </c>
      <c r="B49" s="10">
        <f>Operación!D114</f>
        <v>0.46165745004773084</v>
      </c>
      <c r="C49" s="10">
        <f>Operación!E114</f>
        <v>0.58925518925518927</v>
      </c>
      <c r="D49" s="10">
        <f>Operación!F114</f>
        <v>0.50757020757020754</v>
      </c>
      <c r="E49" s="10">
        <f>Operación!G114</f>
        <v>0.51021089047404833</v>
      </c>
      <c r="F49" s="10">
        <f>Operación!H114</f>
        <v>0.71994052638356221</v>
      </c>
      <c r="G49" s="10">
        <f>Operación!I114</f>
        <v>0.63952079356816482</v>
      </c>
      <c r="H49" s="10">
        <f>Operación!J114</f>
        <v>0.5737173447775008</v>
      </c>
      <c r="I49" s="10">
        <f>Operación!K114</f>
        <v>0.62872035025487161</v>
      </c>
      <c r="J49" s="10">
        <f>Operación!L114</f>
        <v>0.65119585431789506</v>
      </c>
      <c r="K49" s="10">
        <f>Operación!M114</f>
        <v>0.60789953320887635</v>
      </c>
      <c r="L49" s="10">
        <f>Operación!N114</f>
        <v>0.61127262137613203</v>
      </c>
      <c r="M49" s="10">
        <f>Operación!O114</f>
        <v>0.6676696435576831</v>
      </c>
    </row>
    <row r="50" spans="1:13" x14ac:dyDescent="0.2">
      <c r="A50" s="8" t="s">
        <v>115</v>
      </c>
      <c r="B50" s="10">
        <f>Operación!D164</f>
        <v>0.62903225806451613</v>
      </c>
      <c r="C50" s="10">
        <f>Operación!E164</f>
        <v>0.6964285714285714</v>
      </c>
      <c r="D50" s="10">
        <f>Operación!F164</f>
        <v>0.80645161290322576</v>
      </c>
      <c r="E50" s="10">
        <f>Operación!G164</f>
        <v>0.6166666666666667</v>
      </c>
      <c r="F50" s="10">
        <f>Operación!H164</f>
        <v>0.5</v>
      </c>
      <c r="G50" s="10">
        <f>Operación!I164</f>
        <v>0.6166666666666667</v>
      </c>
      <c r="H50" s="10">
        <f>Operación!J164</f>
        <v>0.68570788530465943</v>
      </c>
      <c r="I50" s="10">
        <f>Operación!K164</f>
        <v>0.63738738738738743</v>
      </c>
      <c r="J50" s="10">
        <f>Operación!L164</f>
        <v>0.56710526315789478</v>
      </c>
      <c r="K50" s="10">
        <f>Operación!M164</f>
        <v>0.59343036978756891</v>
      </c>
      <c r="L50" s="10">
        <f>Operación!N164</f>
        <v>0.69208860759493673</v>
      </c>
      <c r="M50" s="10">
        <f>Operación!O164</f>
        <v>0.71816638370118846</v>
      </c>
    </row>
    <row r="74" spans="16:18" ht="38.25" x14ac:dyDescent="0.2">
      <c r="P74" s="38" t="s">
        <v>5</v>
      </c>
      <c r="Q74" s="39" t="str">
        <f>$Q$5</f>
        <v>Índice de 
Puntualidad
Anual</v>
      </c>
      <c r="R74" s="39" t="s">
        <v>108</v>
      </c>
    </row>
    <row r="75" spans="16:18" x14ac:dyDescent="0.2">
      <c r="P75" s="17" t="str">
        <f>Operación!$B$72</f>
        <v>Air Canada</v>
      </c>
      <c r="Q75" s="10">
        <f>Operación!$Q$72</f>
        <v>0.75704225352112675</v>
      </c>
      <c r="R75" s="10">
        <f>Operación!$Q$74</f>
        <v>0.53609154929577463</v>
      </c>
    </row>
    <row r="76" spans="16:18" x14ac:dyDescent="0.2">
      <c r="P76" s="17" t="e">
        <f>Operación!#REF!</f>
        <v>#REF!</v>
      </c>
      <c r="Q76" s="10" t="e">
        <f>Operación!#REF!</f>
        <v>#REF!</v>
      </c>
      <c r="R76" s="10" t="e">
        <f>Operación!#REF!</f>
        <v>#REF!</v>
      </c>
    </row>
    <row r="77" spans="16:18" x14ac:dyDescent="0.2">
      <c r="P77" s="17" t="e">
        <f>Operación!#REF!</f>
        <v>#REF!</v>
      </c>
      <c r="Q77" s="10" t="e">
        <f>Operación!#REF!</f>
        <v>#REF!</v>
      </c>
      <c r="R77" s="10" t="e">
        <f>Operación!#REF!</f>
        <v>#REF!</v>
      </c>
    </row>
    <row r="78" spans="16:18" x14ac:dyDescent="0.2">
      <c r="P78" s="17" t="e">
        <f>Operación!#REF!</f>
        <v>#REF!</v>
      </c>
      <c r="Q78" s="10" t="e">
        <f>Operación!#REF!</f>
        <v>#REF!</v>
      </c>
      <c r="R78" s="10" t="e">
        <f>Operación!#REF!</f>
        <v>#REF!</v>
      </c>
    </row>
    <row r="79" spans="16:18" x14ac:dyDescent="0.2">
      <c r="P79" s="17" t="e">
        <f>Operación!#REF!</f>
        <v>#REF!</v>
      </c>
      <c r="Q79" s="10" t="e">
        <f>Operación!#REF!</f>
        <v>#REF!</v>
      </c>
      <c r="R79" s="10" t="e">
        <f>Operación!#REF!</f>
        <v>#REF!</v>
      </c>
    </row>
    <row r="109" spans="16:18" ht="38.25" x14ac:dyDescent="0.2">
      <c r="P109" s="38" t="s">
        <v>5</v>
      </c>
      <c r="Q109" s="39" t="str">
        <f>$Q$5</f>
        <v>Índice de 
Puntualidad
Anual</v>
      </c>
      <c r="R109" s="39" t="s">
        <v>108</v>
      </c>
    </row>
    <row r="110" spans="16:18" x14ac:dyDescent="0.2">
      <c r="P110" s="17" t="str">
        <f>Operación!$B$82</f>
        <v>Air France</v>
      </c>
      <c r="Q110" s="10">
        <f>Operación!$Q$82</f>
        <v>0.78692927484333031</v>
      </c>
      <c r="R110" s="10">
        <f>Operación!$Q$84</f>
        <v>0.48701880035810208</v>
      </c>
    </row>
    <row r="111" spans="16:18" x14ac:dyDescent="0.2">
      <c r="P111" s="17" t="str">
        <f>Operación!$B$87</f>
        <v>British Airways</v>
      </c>
      <c r="Q111" s="10">
        <f>Operación!$Q$87</f>
        <v>0.89817629179331304</v>
      </c>
      <c r="R111" s="10">
        <f>Operación!$Q$89</f>
        <v>0.67933130699088151</v>
      </c>
    </row>
    <row r="112" spans="16:18" x14ac:dyDescent="0.2">
      <c r="P112" s="17" t="str">
        <f>Operación!$B$92</f>
        <v>Lufthansa</v>
      </c>
      <c r="Q112" s="10">
        <f>Operación!$Q$92</f>
        <v>0.83636363636363642</v>
      </c>
      <c r="R112" s="10">
        <f>Operación!$Q$94</f>
        <v>0.5174825174825175</v>
      </c>
    </row>
    <row r="113" spans="16:18" x14ac:dyDescent="0.2">
      <c r="P113" s="17" t="str">
        <f>Operación!$B$97</f>
        <v>Iberia</v>
      </c>
      <c r="Q113" s="10">
        <f>Operación!$Q$97</f>
        <v>0.91352345906163757</v>
      </c>
      <c r="R113" s="10">
        <f>Operación!$Q$99</f>
        <v>0.54553817847286112</v>
      </c>
    </row>
    <row r="114" spans="16:18" x14ac:dyDescent="0.2">
      <c r="P114" s="17" t="str">
        <f>Operación!$B$102</f>
        <v>K L M</v>
      </c>
      <c r="Q114" s="10">
        <f>Operación!$Q$102</f>
        <v>0.91265822784810124</v>
      </c>
      <c r="R114" s="10">
        <f>Operación!$Q$104</f>
        <v>0.75443037974683547</v>
      </c>
    </row>
    <row r="115" spans="16:18" x14ac:dyDescent="0.2">
      <c r="P115" s="17" t="str">
        <f>Operación!$B$107</f>
        <v>Turkish Airlines</v>
      </c>
      <c r="Q115" s="10">
        <f>Operación!$Q$107</f>
        <v>0.84194977843426888</v>
      </c>
      <c r="R115" s="10">
        <f>Operación!$Q$109</f>
        <v>0.50073855243722309</v>
      </c>
    </row>
    <row r="116" spans="16:18" x14ac:dyDescent="0.2">
      <c r="P116" s="17" t="e">
        <f>Operación!#REF!</f>
        <v>#REF!</v>
      </c>
      <c r="Q116" s="10" t="e">
        <f>Operación!#REF!</f>
        <v>#REF!</v>
      </c>
      <c r="R116" s="10" t="e">
        <f>Operación!#REF!</f>
        <v>#REF!</v>
      </c>
    </row>
    <row r="117" spans="16:18" x14ac:dyDescent="0.2">
      <c r="P117" s="17" t="e">
        <f>Operación!#REF!</f>
        <v>#REF!</v>
      </c>
      <c r="Q117" s="10" t="e">
        <f>Operación!#REF!</f>
        <v>#REF!</v>
      </c>
      <c r="R117" s="10" t="e">
        <f>Operación!#REF!</f>
        <v>#REF!</v>
      </c>
    </row>
    <row r="118" spans="16:18" x14ac:dyDescent="0.2">
      <c r="P118" s="17" t="e">
        <f>Operación!#REF!</f>
        <v>#REF!</v>
      </c>
      <c r="Q118" s="10" t="e">
        <f>Operación!#REF!</f>
        <v>#REF!</v>
      </c>
      <c r="R118" s="10" t="e">
        <f>Operación!#REF!</f>
        <v>#REF!</v>
      </c>
    </row>
    <row r="119" spans="16:18" x14ac:dyDescent="0.2">
      <c r="P119" s="17" t="e">
        <f>Operación!#REF!</f>
        <v>#REF!</v>
      </c>
      <c r="Q119" s="10" t="e">
        <f>Operación!#REF!</f>
        <v>#REF!</v>
      </c>
      <c r="R119" s="10" t="e">
        <f>Operación!#REF!</f>
        <v>#REF!</v>
      </c>
    </row>
    <row r="120" spans="16:18" x14ac:dyDescent="0.2">
      <c r="P120" s="17" t="e">
        <f>Operación!#REF!</f>
        <v>#REF!</v>
      </c>
      <c r="Q120" s="10" t="e">
        <f>Operación!#REF!</f>
        <v>#REF!</v>
      </c>
      <c r="R120" s="10" t="e">
        <f>Operación!#REF!</f>
        <v>#REF!</v>
      </c>
    </row>
    <row r="121" spans="16:18" x14ac:dyDescent="0.2">
      <c r="P121" s="17" t="e">
        <f>Operación!#REF!</f>
        <v>#REF!</v>
      </c>
      <c r="Q121" s="10" t="e">
        <f>Operación!#REF!</f>
        <v>#REF!</v>
      </c>
      <c r="R121" s="10" t="e">
        <f>Operación!#REF!</f>
        <v>#REF!</v>
      </c>
    </row>
    <row r="122" spans="16:18" x14ac:dyDescent="0.2">
      <c r="P122" s="17" t="e">
        <f>Operación!#REF!</f>
        <v>#REF!</v>
      </c>
      <c r="Q122" s="10" t="e">
        <f>Operación!#REF!</f>
        <v>#REF!</v>
      </c>
      <c r="R122" s="10" t="e">
        <f>Operación!#REF!</f>
        <v>#REF!</v>
      </c>
    </row>
    <row r="123" spans="16:18" x14ac:dyDescent="0.2">
      <c r="P123" s="17" t="e">
        <f>Operación!#REF!</f>
        <v>#REF!</v>
      </c>
      <c r="Q123" s="10" t="e">
        <f>Operación!#REF!</f>
        <v>#REF!</v>
      </c>
      <c r="R123" s="10" t="e">
        <f>Operación!#REF!</f>
        <v>#REF!</v>
      </c>
    </row>
    <row r="124" spans="16:18" x14ac:dyDescent="0.2">
      <c r="P124" s="17" t="e">
        <f>Operación!#REF!</f>
        <v>#REF!</v>
      </c>
      <c r="Q124" s="10" t="e">
        <f>Operación!#REF!</f>
        <v>#REF!</v>
      </c>
      <c r="R124" s="10" t="e">
        <f>Operación!#REF!</f>
        <v>#REF!</v>
      </c>
    </row>
    <row r="125" spans="16:18" x14ac:dyDescent="0.2">
      <c r="P125" s="17" t="e">
        <f>Operación!#REF!</f>
        <v>#REF!</v>
      </c>
      <c r="Q125" s="10" t="e">
        <f>Operación!#REF!</f>
        <v>#REF!</v>
      </c>
      <c r="R125" s="10" t="e">
        <f>Operación!#REF!</f>
        <v>#REF!</v>
      </c>
    </row>
    <row r="126" spans="16:18" x14ac:dyDescent="0.2">
      <c r="P126" s="17" t="e">
        <f>Operación!#REF!</f>
        <v>#REF!</v>
      </c>
      <c r="Q126" s="10" t="e">
        <f>Operación!#REF!</f>
        <v>#REF!</v>
      </c>
      <c r="R126" s="10" t="e">
        <f>Operación!#REF!</f>
        <v>#REF!</v>
      </c>
    </row>
    <row r="127" spans="16:18" x14ac:dyDescent="0.2">
      <c r="P127" s="17" t="e">
        <f>Operación!#REF!</f>
        <v>#REF!</v>
      </c>
      <c r="Q127" s="10" t="e">
        <f>Operación!#REF!</f>
        <v>#REF!</v>
      </c>
      <c r="R127" s="10" t="e">
        <f>Operación!#REF!</f>
        <v>#REF!</v>
      </c>
    </row>
    <row r="128" spans="16:18" x14ac:dyDescent="0.2">
      <c r="P128" s="17" t="e">
        <f>Operación!#REF!</f>
        <v>#REF!</v>
      </c>
      <c r="Q128" s="10" t="e">
        <f>Operación!#REF!</f>
        <v>#REF!</v>
      </c>
      <c r="R128" s="10" t="e">
        <f>Operación!#REF!</f>
        <v>#REF!</v>
      </c>
    </row>
    <row r="129" spans="16:18" x14ac:dyDescent="0.2">
      <c r="P129" s="17" t="e">
        <f>Operación!#REF!</f>
        <v>#REF!</v>
      </c>
      <c r="Q129" s="10" t="e">
        <f>Operación!#REF!</f>
        <v>#REF!</v>
      </c>
      <c r="R129" s="10" t="e">
        <f>Operación!#REF!</f>
        <v>#REF!</v>
      </c>
    </row>
    <row r="130" spans="16:18" x14ac:dyDescent="0.2">
      <c r="P130" s="17" t="e">
        <f>Operación!#REF!</f>
        <v>#REF!</v>
      </c>
      <c r="Q130" s="10" t="e">
        <f>Operación!#REF!</f>
        <v>#REF!</v>
      </c>
      <c r="R130" s="10" t="e">
        <f>Operación!#REF!</f>
        <v>#REF!</v>
      </c>
    </row>
    <row r="160" spans="16:18" ht="38.25" x14ac:dyDescent="0.2">
      <c r="P160" s="38" t="s">
        <v>5</v>
      </c>
      <c r="Q160" s="39" t="str">
        <f>$Q$5</f>
        <v>Índice de 
Puntualidad
Anual</v>
      </c>
      <c r="R160" s="39" t="s">
        <v>108</v>
      </c>
    </row>
    <row r="161" spans="16:18" x14ac:dyDescent="0.2">
      <c r="P161" s="17" t="str">
        <f>Operación!$B$117</f>
        <v>Avianca</v>
      </c>
      <c r="Q161" s="10">
        <f>Operación!$Q$117</f>
        <v>0.88223748773307165</v>
      </c>
      <c r="R161" s="10">
        <f>Operación!$Q$119</f>
        <v>0.58684985279685964</v>
      </c>
    </row>
    <row r="162" spans="16:18" x14ac:dyDescent="0.2">
      <c r="P162" s="17" t="str">
        <f>Operación!$B$122</f>
        <v>Copa</v>
      </c>
      <c r="Q162" s="10">
        <f>Operación!$Q$122</f>
        <v>0.85014204545454541</v>
      </c>
      <c r="R162" s="10">
        <f>Operación!$Q$124</f>
        <v>0.70525568181818177</v>
      </c>
    </row>
    <row r="163" spans="16:18" x14ac:dyDescent="0.2">
      <c r="P163" s="17" t="str">
        <f>Operación!$B$127</f>
        <v>Lan Chile 
Airlines</v>
      </c>
      <c r="Q163" s="10">
        <f>Operación!$Q$127</f>
        <v>0.80722891566265065</v>
      </c>
      <c r="R163" s="10">
        <f>Operación!$Q$129</f>
        <v>0.57228915662650603</v>
      </c>
    </row>
    <row r="164" spans="16:18" x14ac:dyDescent="0.2">
      <c r="P164" s="17" t="str">
        <f>Operación!$B$132</f>
        <v>Lanperu</v>
      </c>
      <c r="Q164" s="10">
        <f>Operación!$Q$132</f>
        <v>0.83554376657824936</v>
      </c>
      <c r="R164" s="10">
        <f>Operación!$Q$134</f>
        <v>0.60477453580901852</v>
      </c>
    </row>
    <row r="165" spans="16:18" x14ac:dyDescent="0.2">
      <c r="P165" s="17" t="str">
        <f>Operación!$B$137</f>
        <v>Aerorepública</v>
      </c>
      <c r="Q165" s="10">
        <f>Operación!$Q$137</f>
        <v>0.77777777777777779</v>
      </c>
      <c r="R165" s="10">
        <f>Operación!$Q$139</f>
        <v>0.58333333333333337</v>
      </c>
    </row>
    <row r="166" spans="16:18" x14ac:dyDescent="0.2">
      <c r="P166" s="17" t="str">
        <f>Operación!$B$142</f>
        <v>Taca</v>
      </c>
      <c r="Q166" s="10">
        <f>Operación!$Q$142</f>
        <v>0.90537084398976986</v>
      </c>
      <c r="R166" s="10">
        <f>Operación!$Q$144</f>
        <v>0.70588235294117652</v>
      </c>
    </row>
    <row r="167" spans="16:18" x14ac:dyDescent="0.2">
      <c r="P167" s="17" t="str">
        <f>Operación!$B$147</f>
        <v>TAM Linhas 
Aereas</v>
      </c>
      <c r="Q167" s="10">
        <f>Operación!$Q$147</f>
        <v>0.83695652173913038</v>
      </c>
      <c r="R167" s="10">
        <f>Operación!$Q$149</f>
        <v>0.56340579710144922</v>
      </c>
    </row>
    <row r="168" spans="16:18" x14ac:dyDescent="0.2">
      <c r="P168" s="17" t="str">
        <f>Operación!$B$152</f>
        <v>Volaris 
Costa Rica</v>
      </c>
      <c r="Q168" s="10">
        <f>Operación!$Q$152</f>
        <v>0.93243243243243246</v>
      </c>
      <c r="R168" s="10">
        <f>Operación!$Q$154</f>
        <v>0.56193693693693691</v>
      </c>
    </row>
    <row r="169" spans="16:18" x14ac:dyDescent="0.2">
      <c r="P169" s="17" t="str">
        <f>Operación!$B$157</f>
        <v>Viva Air Colombia</v>
      </c>
      <c r="Q169" s="10">
        <f>Operación!$Q$157</f>
        <v>0.91609977324263037</v>
      </c>
      <c r="R169" s="10">
        <f>Operación!$Q$159</f>
        <v>0.64852607709750565</v>
      </c>
    </row>
    <row r="170" spans="16:18" x14ac:dyDescent="0.2">
      <c r="P170" s="17" t="e">
        <f>Operación!#REF!</f>
        <v>#REF!</v>
      </c>
      <c r="Q170" s="10" t="e">
        <f>Operación!#REF!</f>
        <v>#REF!</v>
      </c>
      <c r="R170" s="10" t="e">
        <f>Operación!#REF!</f>
        <v>#REF!</v>
      </c>
    </row>
    <row r="171" spans="16:18" x14ac:dyDescent="0.2">
      <c r="P171" s="17" t="e">
        <f>Operación!#REF!</f>
        <v>#REF!</v>
      </c>
      <c r="Q171" s="10" t="e">
        <f>Operación!#REF!</f>
        <v>#REF!</v>
      </c>
      <c r="R171" s="10" t="e">
        <f>Operación!#REF!</f>
        <v>#REF!</v>
      </c>
    </row>
    <row r="172" spans="16:18" x14ac:dyDescent="0.2">
      <c r="P172" s="17" t="e">
        <f>Operación!#REF!</f>
        <v>#REF!</v>
      </c>
      <c r="Q172" s="10" t="e">
        <f>Operación!#REF!</f>
        <v>#REF!</v>
      </c>
      <c r="R172" s="10" t="e">
        <f>Operación!#REF!</f>
        <v>#REF!</v>
      </c>
    </row>
    <row r="173" spans="16:18" x14ac:dyDescent="0.2">
      <c r="P173" s="17" t="e">
        <f>Operación!#REF!</f>
        <v>#REF!</v>
      </c>
      <c r="Q173" s="10" t="e">
        <f>Operación!#REF!</f>
        <v>#REF!</v>
      </c>
      <c r="R173" s="10" t="e">
        <f>Operación!#REF!</f>
        <v>#REF!</v>
      </c>
    </row>
    <row r="174" spans="16:18" x14ac:dyDescent="0.2">
      <c r="P174" s="17" t="e">
        <f>Operación!#REF!</f>
        <v>#REF!</v>
      </c>
      <c r="Q174" s="10" t="e">
        <f>Operación!#REF!</f>
        <v>#REF!</v>
      </c>
      <c r="R174" s="10" t="e">
        <f>Operación!#REF!</f>
        <v>#REF!</v>
      </c>
    </row>
    <row r="204" spans="16:18" ht="38.25" x14ac:dyDescent="0.2">
      <c r="P204" s="38" t="s">
        <v>5</v>
      </c>
      <c r="Q204" s="39" t="str">
        <f>$Q$5</f>
        <v>Índice de 
Puntualidad
Anual</v>
      </c>
      <c r="R204" s="39" t="s">
        <v>108</v>
      </c>
    </row>
    <row r="205" spans="16:18" x14ac:dyDescent="0.2">
      <c r="P205" s="17" t="str">
        <f>Operación!$B$167</f>
        <v>All Nippon 
Airways</v>
      </c>
      <c r="Q205" s="10">
        <f>Operación!$Q$167</f>
        <v>0.93648648648648647</v>
      </c>
      <c r="R205" s="10">
        <f>Operación!$Q$169</f>
        <v>0.63648648648648654</v>
      </c>
    </row>
    <row r="206" spans="16:18" x14ac:dyDescent="0.2">
      <c r="P206" s="17" t="str">
        <f>Operación!$B$172</f>
        <v>Emirates</v>
      </c>
      <c r="Q206" s="10">
        <f>Operación!$Q$172</f>
        <v>0.84095860566448799</v>
      </c>
      <c r="R206" s="10">
        <f>Operación!$Q$174</f>
        <v>0.66884531590413943</v>
      </c>
    </row>
    <row r="207" spans="16:18" x14ac:dyDescent="0.2">
      <c r="P207" s="17" t="e">
        <f>Operación!#REF!</f>
        <v>#REF!</v>
      </c>
      <c r="Q207" s="10" t="e">
        <f>Operación!#REF!</f>
        <v>#REF!</v>
      </c>
      <c r="R207" s="10" t="e">
        <f>Operación!#REF!</f>
        <v>#REF!</v>
      </c>
    </row>
  </sheetData>
  <mergeCells count="3">
    <mergeCell ref="A1:G1"/>
    <mergeCell ref="A2:G2"/>
    <mergeCell ref="A3:G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E3:M13"/>
  <sheetViews>
    <sheetView showGridLines="0" zoomScale="85" zoomScaleNormal="85" workbookViewId="0"/>
  </sheetViews>
  <sheetFormatPr baseColWidth="10" defaultRowHeight="15" x14ac:dyDescent="0.25"/>
  <cols>
    <col min="1" max="6" width="11.42578125" style="13"/>
    <col min="7" max="7" width="11.42578125" customWidth="1"/>
    <col min="8" max="8" width="37.85546875" bestFit="1" customWidth="1"/>
    <col min="9" max="9" width="13.5703125" bestFit="1" customWidth="1"/>
    <col min="10" max="20" width="9.7109375" style="13" customWidth="1"/>
    <col min="21" max="16384" width="11.42578125" style="13"/>
  </cols>
  <sheetData>
    <row r="3" spans="5:13" x14ac:dyDescent="0.25">
      <c r="H3" s="49" t="s">
        <v>100</v>
      </c>
      <c r="I3" s="50">
        <v>290604</v>
      </c>
    </row>
    <row r="4" spans="5:13" x14ac:dyDescent="0.25">
      <c r="H4" s="40" t="s">
        <v>101</v>
      </c>
      <c r="I4" s="41">
        <v>194931</v>
      </c>
    </row>
    <row r="5" spans="5:13" x14ac:dyDescent="0.25">
      <c r="H5" s="43" t="s">
        <v>126</v>
      </c>
      <c r="I5" s="44">
        <v>23267</v>
      </c>
    </row>
    <row r="6" spans="5:13" x14ac:dyDescent="0.25">
      <c r="H6" s="45" t="s">
        <v>127</v>
      </c>
      <c r="I6" s="46">
        <v>72406</v>
      </c>
    </row>
    <row r="7" spans="5:13" x14ac:dyDescent="0.25">
      <c r="H7" s="47" t="s">
        <v>128</v>
      </c>
      <c r="I7" s="48">
        <v>33366</v>
      </c>
    </row>
    <row r="8" spans="5:13" x14ac:dyDescent="0.25">
      <c r="H8" s="47" t="s">
        <v>87</v>
      </c>
      <c r="I8" s="48">
        <v>30489</v>
      </c>
    </row>
    <row r="9" spans="5:13" x14ac:dyDescent="0.25">
      <c r="H9" s="47" t="s">
        <v>129</v>
      </c>
      <c r="I9" s="48">
        <v>4151</v>
      </c>
    </row>
    <row r="10" spans="5:13" x14ac:dyDescent="0.25">
      <c r="H10" s="47" t="s">
        <v>109</v>
      </c>
      <c r="I10" s="48">
        <v>4400</v>
      </c>
    </row>
    <row r="12" spans="5:13" ht="18.75" x14ac:dyDescent="0.3">
      <c r="E12" s="73" t="str">
        <f>"Porcentaje de operaciones Ene-Dic en el "&amp;PROPER(Operación!A3)</f>
        <v>Porcentaje de operaciones Ene-Dic en el Aeropuerto De La Ciudad De México</v>
      </c>
      <c r="F12" s="73"/>
      <c r="G12" s="73"/>
      <c r="H12" s="73"/>
      <c r="I12" s="73"/>
      <c r="J12" s="73"/>
      <c r="K12" s="73"/>
      <c r="L12" s="73"/>
      <c r="M12" s="73"/>
    </row>
    <row r="13" spans="5:13" ht="18.75" x14ac:dyDescent="0.3">
      <c r="E13" s="73">
        <f>Operación!Q1</f>
        <v>2021</v>
      </c>
      <c r="F13" s="73"/>
      <c r="G13" s="73"/>
      <c r="H13" s="73"/>
      <c r="I13" s="73"/>
      <c r="J13" s="73"/>
      <c r="K13" s="73"/>
      <c r="L13" s="73"/>
      <c r="M13" s="73"/>
    </row>
  </sheetData>
  <mergeCells count="2">
    <mergeCell ref="E12:M12"/>
    <mergeCell ref="E13:M13"/>
  </mergeCells>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showGridLines="0" zoomScale="85" zoomScaleNormal="85" workbookViewId="0">
      <pane xSplit="1" ySplit="4" topLeftCell="B5" activePane="bottomRight" state="frozen"/>
      <selection activeCell="C8" sqref="C8"/>
      <selection pane="topRight" activeCell="C8" sqref="C8"/>
      <selection pane="bottomLeft" activeCell="C8" sqref="C8"/>
      <selection pane="bottomRight" activeCell="B5" sqref="B5"/>
    </sheetView>
  </sheetViews>
  <sheetFormatPr baseColWidth="10" defaultRowHeight="15" x14ac:dyDescent="0.25"/>
  <cols>
    <col min="1" max="1" width="37.5703125" style="18" bestFit="1" customWidth="1"/>
    <col min="2" max="13" width="9.7109375" style="18" customWidth="1"/>
    <col min="14" max="16384" width="11.42578125" style="18"/>
  </cols>
  <sheetData>
    <row r="1" spans="1:13" x14ac:dyDescent="0.25">
      <c r="A1" s="30" t="s">
        <v>49</v>
      </c>
      <c r="B1" s="18" t="s">
        <v>50</v>
      </c>
    </row>
    <row r="2" spans="1:13" x14ac:dyDescent="0.25">
      <c r="A2" s="30" t="s">
        <v>5</v>
      </c>
      <c r="B2" s="18" t="s">
        <v>50</v>
      </c>
    </row>
    <row r="4" spans="1:13" ht="30" x14ac:dyDescent="0.25">
      <c r="A4" s="31" t="s">
        <v>51</v>
      </c>
      <c r="B4" s="19" t="s">
        <v>52</v>
      </c>
      <c r="C4" s="19" t="s">
        <v>53</v>
      </c>
      <c r="D4" s="19" t="s">
        <v>54</v>
      </c>
      <c r="E4" s="19" t="s">
        <v>55</v>
      </c>
      <c r="F4" s="19" t="s">
        <v>56</v>
      </c>
      <c r="G4" s="19" t="s">
        <v>57</v>
      </c>
      <c r="H4" s="19" t="s">
        <v>58</v>
      </c>
      <c r="I4" s="19" t="s">
        <v>96</v>
      </c>
      <c r="J4" s="19" t="s">
        <v>59</v>
      </c>
      <c r="K4" s="19" t="s">
        <v>60</v>
      </c>
      <c r="L4" s="19" t="s">
        <v>61</v>
      </c>
      <c r="M4" s="19" t="s">
        <v>97</v>
      </c>
    </row>
    <row r="5" spans="1:13" x14ac:dyDescent="0.25">
      <c r="A5" s="22" t="s">
        <v>62</v>
      </c>
      <c r="B5" s="23">
        <v>1552</v>
      </c>
      <c r="C5" s="23">
        <v>559</v>
      </c>
      <c r="D5" s="23">
        <v>1026</v>
      </c>
      <c r="E5" s="23">
        <v>1255</v>
      </c>
      <c r="F5" s="23">
        <v>1502</v>
      </c>
      <c r="G5" s="23">
        <v>1948</v>
      </c>
      <c r="H5" s="23">
        <v>2481</v>
      </c>
      <c r="I5" s="23">
        <v>2080</v>
      </c>
      <c r="J5" s="23">
        <v>1749</v>
      </c>
      <c r="K5" s="23">
        <v>2069</v>
      </c>
      <c r="L5" s="23">
        <v>2547</v>
      </c>
      <c r="M5" s="23">
        <v>4499</v>
      </c>
    </row>
    <row r="6" spans="1:13" x14ac:dyDescent="0.25">
      <c r="A6" s="24" t="s">
        <v>89</v>
      </c>
      <c r="B6" s="23">
        <v>0</v>
      </c>
      <c r="C6" s="23">
        <v>0</v>
      </c>
      <c r="D6" s="23">
        <v>0</v>
      </c>
      <c r="E6" s="23">
        <v>0</v>
      </c>
      <c r="F6" s="23">
        <v>0</v>
      </c>
      <c r="G6" s="23">
        <v>0</v>
      </c>
      <c r="H6" s="23">
        <v>0</v>
      </c>
      <c r="I6" s="23">
        <v>0</v>
      </c>
      <c r="J6" s="23">
        <v>0</v>
      </c>
      <c r="K6" s="23">
        <v>0</v>
      </c>
      <c r="L6" s="23">
        <v>0</v>
      </c>
      <c r="M6" s="23">
        <v>0</v>
      </c>
    </row>
    <row r="7" spans="1:13" x14ac:dyDescent="0.25">
      <c r="A7" s="24" t="s">
        <v>91</v>
      </c>
      <c r="B7" s="23">
        <v>6</v>
      </c>
      <c r="C7" s="23">
        <v>2</v>
      </c>
      <c r="D7" s="23">
        <v>3</v>
      </c>
      <c r="E7" s="23">
        <v>0</v>
      </c>
      <c r="F7" s="23">
        <v>2</v>
      </c>
      <c r="G7" s="23">
        <v>4</v>
      </c>
      <c r="H7" s="23">
        <v>48</v>
      </c>
      <c r="I7" s="23">
        <v>14</v>
      </c>
      <c r="J7" s="23">
        <v>40</v>
      </c>
      <c r="K7" s="23">
        <v>52</v>
      </c>
      <c r="L7" s="23">
        <v>22</v>
      </c>
      <c r="M7" s="23">
        <v>62</v>
      </c>
    </row>
    <row r="8" spans="1:13" x14ac:dyDescent="0.25">
      <c r="A8" s="24" t="s">
        <v>92</v>
      </c>
      <c r="B8" s="23">
        <v>1</v>
      </c>
      <c r="C8" s="23">
        <v>0</v>
      </c>
      <c r="D8" s="23">
        <v>0</v>
      </c>
      <c r="E8" s="23">
        <v>3</v>
      </c>
      <c r="F8" s="23">
        <v>3</v>
      </c>
      <c r="G8" s="23">
        <v>6</v>
      </c>
      <c r="H8" s="23">
        <v>4</v>
      </c>
      <c r="I8" s="23">
        <v>4</v>
      </c>
      <c r="J8" s="23">
        <v>2</v>
      </c>
      <c r="K8" s="23">
        <v>3</v>
      </c>
      <c r="L8" s="23">
        <v>3</v>
      </c>
      <c r="M8" s="23">
        <v>13</v>
      </c>
    </row>
    <row r="9" spans="1:13" x14ac:dyDescent="0.25">
      <c r="A9" s="24" t="s">
        <v>94</v>
      </c>
      <c r="B9" s="23">
        <v>0</v>
      </c>
      <c r="C9" s="23">
        <v>0</v>
      </c>
      <c r="D9" s="23">
        <v>0</v>
      </c>
      <c r="E9" s="23">
        <v>0</v>
      </c>
      <c r="F9" s="23">
        <v>0</v>
      </c>
      <c r="G9" s="23">
        <v>0</v>
      </c>
      <c r="H9" s="23">
        <v>0</v>
      </c>
      <c r="I9" s="23">
        <v>0</v>
      </c>
      <c r="J9" s="23">
        <v>0</v>
      </c>
      <c r="K9" s="23">
        <v>0</v>
      </c>
      <c r="L9" s="23">
        <v>0</v>
      </c>
      <c r="M9" s="23">
        <v>0</v>
      </c>
    </row>
    <row r="10" spans="1:13" x14ac:dyDescent="0.25">
      <c r="A10" s="24" t="s">
        <v>63</v>
      </c>
      <c r="B10" s="23">
        <v>233</v>
      </c>
      <c r="C10" s="23">
        <v>123</v>
      </c>
      <c r="D10" s="23">
        <v>224</v>
      </c>
      <c r="E10" s="23">
        <v>383</v>
      </c>
      <c r="F10" s="23">
        <v>527</v>
      </c>
      <c r="G10" s="23">
        <v>703</v>
      </c>
      <c r="H10" s="23">
        <v>718</v>
      </c>
      <c r="I10" s="23">
        <v>622</v>
      </c>
      <c r="J10" s="23">
        <v>628</v>
      </c>
      <c r="K10" s="23">
        <v>662</v>
      </c>
      <c r="L10" s="23">
        <v>825</v>
      </c>
      <c r="M10" s="23">
        <v>799</v>
      </c>
    </row>
    <row r="11" spans="1:13" x14ac:dyDescent="0.25">
      <c r="A11" s="24" t="s">
        <v>65</v>
      </c>
      <c r="B11" s="23">
        <v>1046</v>
      </c>
      <c r="C11" s="23">
        <v>310</v>
      </c>
      <c r="D11" s="23">
        <v>553</v>
      </c>
      <c r="E11" s="23">
        <v>549</v>
      </c>
      <c r="F11" s="23">
        <v>580</v>
      </c>
      <c r="G11" s="23">
        <v>692</v>
      </c>
      <c r="H11" s="23">
        <v>889</v>
      </c>
      <c r="I11" s="23">
        <v>940</v>
      </c>
      <c r="J11" s="23">
        <v>655</v>
      </c>
      <c r="K11" s="23">
        <v>860</v>
      </c>
      <c r="L11" s="23">
        <v>947</v>
      </c>
      <c r="M11" s="23">
        <v>2570</v>
      </c>
    </row>
    <row r="12" spans="1:13" x14ac:dyDescent="0.25">
      <c r="A12" s="24" t="s">
        <v>67</v>
      </c>
      <c r="B12" s="23">
        <v>97</v>
      </c>
      <c r="C12" s="23">
        <v>14</v>
      </c>
      <c r="D12" s="23">
        <v>94</v>
      </c>
      <c r="E12" s="23">
        <v>68</v>
      </c>
      <c r="F12" s="23">
        <v>57</v>
      </c>
      <c r="G12" s="23">
        <v>65</v>
      </c>
      <c r="H12" s="23">
        <v>75</v>
      </c>
      <c r="I12" s="23">
        <v>87</v>
      </c>
      <c r="J12" s="23">
        <v>44</v>
      </c>
      <c r="K12" s="23">
        <v>69</v>
      </c>
      <c r="L12" s="23">
        <v>154</v>
      </c>
      <c r="M12" s="23">
        <v>125</v>
      </c>
    </row>
    <row r="13" spans="1:13" x14ac:dyDescent="0.25">
      <c r="A13" s="24" t="s">
        <v>123</v>
      </c>
      <c r="B13" s="23">
        <v>0</v>
      </c>
      <c r="C13" s="23">
        <v>0</v>
      </c>
      <c r="D13" s="23">
        <v>0</v>
      </c>
      <c r="E13" s="23">
        <v>0</v>
      </c>
      <c r="F13" s="23">
        <v>0</v>
      </c>
      <c r="G13" s="23">
        <v>0</v>
      </c>
      <c r="H13" s="23">
        <v>133</v>
      </c>
      <c r="I13" s="23">
        <v>0</v>
      </c>
      <c r="J13" s="23">
        <v>133</v>
      </c>
      <c r="K13" s="23">
        <v>0</v>
      </c>
      <c r="L13" s="23">
        <v>0</v>
      </c>
      <c r="M13" s="23">
        <v>0</v>
      </c>
    </row>
    <row r="14" spans="1:13" x14ac:dyDescent="0.25">
      <c r="A14" s="24" t="s">
        <v>66</v>
      </c>
      <c r="B14" s="23">
        <v>48</v>
      </c>
      <c r="C14" s="23">
        <v>47</v>
      </c>
      <c r="D14" s="23">
        <v>71</v>
      </c>
      <c r="E14" s="23">
        <v>93</v>
      </c>
      <c r="F14" s="23">
        <v>112</v>
      </c>
      <c r="G14" s="23">
        <v>133</v>
      </c>
      <c r="H14" s="23">
        <v>183</v>
      </c>
      <c r="I14" s="23">
        <v>119</v>
      </c>
      <c r="J14" s="23">
        <v>83</v>
      </c>
      <c r="K14" s="23">
        <v>183</v>
      </c>
      <c r="L14" s="23">
        <v>227</v>
      </c>
      <c r="M14" s="23">
        <v>434</v>
      </c>
    </row>
    <row r="15" spans="1:13" x14ac:dyDescent="0.25">
      <c r="A15" s="24" t="s">
        <v>64</v>
      </c>
      <c r="B15" s="23">
        <v>121</v>
      </c>
      <c r="C15" s="23">
        <v>63</v>
      </c>
      <c r="D15" s="23">
        <v>81</v>
      </c>
      <c r="E15" s="23">
        <v>159</v>
      </c>
      <c r="F15" s="23">
        <v>221</v>
      </c>
      <c r="G15" s="23">
        <v>345</v>
      </c>
      <c r="H15" s="23">
        <v>431</v>
      </c>
      <c r="I15" s="23">
        <v>294</v>
      </c>
      <c r="J15" s="23">
        <v>164</v>
      </c>
      <c r="K15" s="23">
        <v>240</v>
      </c>
      <c r="L15" s="23">
        <v>369</v>
      </c>
      <c r="M15" s="23">
        <v>496</v>
      </c>
    </row>
    <row r="16" spans="1:13" x14ac:dyDescent="0.25">
      <c r="A16" s="25" t="s">
        <v>47</v>
      </c>
      <c r="B16" s="26">
        <v>3664</v>
      </c>
      <c r="C16" s="26">
        <v>2542</v>
      </c>
      <c r="D16" s="26">
        <v>3267</v>
      </c>
      <c r="E16" s="26">
        <v>4166</v>
      </c>
      <c r="F16" s="26">
        <v>4955</v>
      </c>
      <c r="G16" s="26">
        <v>6009</v>
      </c>
      <c r="H16" s="26">
        <v>8191</v>
      </c>
      <c r="I16" s="26">
        <v>6970</v>
      </c>
      <c r="J16" s="26">
        <v>5114</v>
      </c>
      <c r="K16" s="26">
        <v>6726</v>
      </c>
      <c r="L16" s="26">
        <v>10491</v>
      </c>
      <c r="M16" s="26">
        <v>10311</v>
      </c>
    </row>
    <row r="17" spans="1:13" x14ac:dyDescent="0.25">
      <c r="A17" s="27" t="s">
        <v>88</v>
      </c>
      <c r="B17" s="26">
        <v>0</v>
      </c>
      <c r="C17" s="26">
        <v>0</v>
      </c>
      <c r="D17" s="26">
        <v>0</v>
      </c>
      <c r="E17" s="26">
        <v>0</v>
      </c>
      <c r="F17" s="26">
        <v>0</v>
      </c>
      <c r="G17" s="26">
        <v>0</v>
      </c>
      <c r="H17" s="26">
        <v>0</v>
      </c>
      <c r="I17" s="26">
        <v>0</v>
      </c>
      <c r="J17" s="26">
        <v>1</v>
      </c>
      <c r="K17" s="26">
        <v>0</v>
      </c>
      <c r="L17" s="26">
        <v>0</v>
      </c>
      <c r="M17" s="26">
        <v>0</v>
      </c>
    </row>
    <row r="18" spans="1:13" x14ac:dyDescent="0.25">
      <c r="A18" s="27" t="s">
        <v>69</v>
      </c>
      <c r="B18" s="26">
        <v>10</v>
      </c>
      <c r="C18" s="26">
        <v>4</v>
      </c>
      <c r="D18" s="26">
        <v>0</v>
      </c>
      <c r="E18" s="26">
        <v>0</v>
      </c>
      <c r="F18" s="26">
        <v>9</v>
      </c>
      <c r="G18" s="26">
        <v>1</v>
      </c>
      <c r="H18" s="26">
        <v>12</v>
      </c>
      <c r="I18" s="26">
        <v>9</v>
      </c>
      <c r="J18" s="26">
        <v>17</v>
      </c>
      <c r="K18" s="26">
        <v>9</v>
      </c>
      <c r="L18" s="26">
        <v>9</v>
      </c>
      <c r="M18" s="26">
        <v>9</v>
      </c>
    </row>
    <row r="19" spans="1:13" x14ac:dyDescent="0.25">
      <c r="A19" s="27" t="s">
        <v>125</v>
      </c>
      <c r="B19" s="26">
        <v>0</v>
      </c>
      <c r="C19" s="26">
        <v>0</v>
      </c>
      <c r="D19" s="26">
        <v>2</v>
      </c>
      <c r="E19" s="26">
        <v>12</v>
      </c>
      <c r="F19" s="26">
        <v>6</v>
      </c>
      <c r="G19" s="26">
        <v>14</v>
      </c>
      <c r="H19" s="26">
        <v>11</v>
      </c>
      <c r="I19" s="26">
        <v>40</v>
      </c>
      <c r="J19" s="26">
        <v>11</v>
      </c>
      <c r="K19" s="26">
        <v>17</v>
      </c>
      <c r="L19" s="26">
        <v>9</v>
      </c>
      <c r="M19" s="26">
        <v>19</v>
      </c>
    </row>
    <row r="20" spans="1:13" x14ac:dyDescent="0.25">
      <c r="A20" s="27" t="s">
        <v>90</v>
      </c>
      <c r="B20" s="26">
        <v>0</v>
      </c>
      <c r="C20" s="26">
        <v>0</v>
      </c>
      <c r="D20" s="26">
        <v>0</v>
      </c>
      <c r="E20" s="26">
        <v>0</v>
      </c>
      <c r="F20" s="26">
        <v>0</v>
      </c>
      <c r="G20" s="26">
        <v>0</v>
      </c>
      <c r="H20" s="26">
        <v>0</v>
      </c>
      <c r="I20" s="26">
        <v>0</v>
      </c>
      <c r="J20" s="26">
        <v>0</v>
      </c>
      <c r="K20" s="26">
        <v>0</v>
      </c>
      <c r="L20" s="26">
        <v>0</v>
      </c>
      <c r="M20" s="26">
        <v>0</v>
      </c>
    </row>
    <row r="21" spans="1:13" x14ac:dyDescent="0.25">
      <c r="A21" s="27" t="s">
        <v>68</v>
      </c>
      <c r="B21" s="26">
        <v>119</v>
      </c>
      <c r="C21" s="26">
        <v>60</v>
      </c>
      <c r="D21" s="26">
        <v>137</v>
      </c>
      <c r="E21" s="26">
        <v>192</v>
      </c>
      <c r="F21" s="26">
        <v>276</v>
      </c>
      <c r="G21" s="26">
        <v>243</v>
      </c>
      <c r="H21" s="26">
        <v>522</v>
      </c>
      <c r="I21" s="26">
        <v>602</v>
      </c>
      <c r="J21" s="26">
        <v>447</v>
      </c>
      <c r="K21" s="26">
        <v>441</v>
      </c>
      <c r="L21" s="26">
        <v>437</v>
      </c>
      <c r="M21" s="26">
        <v>675</v>
      </c>
    </row>
    <row r="22" spans="1:13" x14ac:dyDescent="0.25">
      <c r="A22" s="27" t="s">
        <v>93</v>
      </c>
      <c r="B22" s="26">
        <v>0</v>
      </c>
      <c r="C22" s="26">
        <v>0</v>
      </c>
      <c r="D22" s="26">
        <v>0</v>
      </c>
      <c r="E22" s="26">
        <v>0</v>
      </c>
      <c r="F22" s="26">
        <v>0</v>
      </c>
      <c r="G22" s="26">
        <v>0</v>
      </c>
      <c r="H22" s="26">
        <v>0</v>
      </c>
      <c r="I22" s="26">
        <v>0</v>
      </c>
      <c r="J22" s="26">
        <v>1</v>
      </c>
      <c r="K22" s="26">
        <v>0</v>
      </c>
      <c r="L22" s="26">
        <v>0</v>
      </c>
      <c r="M22" s="26">
        <v>0</v>
      </c>
    </row>
    <row r="23" spans="1:13" x14ac:dyDescent="0.25">
      <c r="A23" s="27" t="s">
        <v>70</v>
      </c>
      <c r="B23" s="26">
        <v>142</v>
      </c>
      <c r="C23" s="26">
        <v>44</v>
      </c>
      <c r="D23" s="26">
        <v>77</v>
      </c>
      <c r="E23" s="26">
        <v>169</v>
      </c>
      <c r="F23" s="26">
        <v>217</v>
      </c>
      <c r="G23" s="26">
        <v>376</v>
      </c>
      <c r="H23" s="26">
        <v>817</v>
      </c>
      <c r="I23" s="26">
        <v>316</v>
      </c>
      <c r="J23" s="26">
        <v>161</v>
      </c>
      <c r="K23" s="26">
        <v>274</v>
      </c>
      <c r="L23" s="26">
        <v>745</v>
      </c>
      <c r="M23" s="26">
        <v>812</v>
      </c>
    </row>
    <row r="24" spans="1:13" x14ac:dyDescent="0.25">
      <c r="A24" s="27" t="s">
        <v>48</v>
      </c>
      <c r="B24" s="26">
        <v>2359</v>
      </c>
      <c r="C24" s="26">
        <v>2244</v>
      </c>
      <c r="D24" s="26">
        <v>2553</v>
      </c>
      <c r="E24" s="26">
        <v>2542</v>
      </c>
      <c r="F24" s="26">
        <v>2627</v>
      </c>
      <c r="G24" s="26">
        <v>2521</v>
      </c>
      <c r="H24" s="26">
        <v>2808</v>
      </c>
      <c r="I24" s="26">
        <v>3170</v>
      </c>
      <c r="J24" s="26">
        <v>2822</v>
      </c>
      <c r="K24" s="26">
        <v>3234</v>
      </c>
      <c r="L24" s="26">
        <v>4037</v>
      </c>
      <c r="M24" s="26">
        <v>2449</v>
      </c>
    </row>
    <row r="25" spans="1:13" x14ac:dyDescent="0.25">
      <c r="A25" s="27" t="s">
        <v>95</v>
      </c>
      <c r="B25" s="26">
        <v>0</v>
      </c>
      <c r="C25" s="26">
        <v>2</v>
      </c>
      <c r="D25" s="26">
        <v>0</v>
      </c>
      <c r="E25" s="26">
        <v>2</v>
      </c>
      <c r="F25" s="26">
        <v>1</v>
      </c>
      <c r="G25" s="26">
        <v>0</v>
      </c>
      <c r="H25" s="26">
        <v>0</v>
      </c>
      <c r="I25" s="26">
        <v>2</v>
      </c>
      <c r="J25" s="26">
        <v>8</v>
      </c>
      <c r="K25" s="26">
        <v>0</v>
      </c>
      <c r="L25" s="26">
        <v>3</v>
      </c>
      <c r="M25" s="26">
        <v>0</v>
      </c>
    </row>
    <row r="26" spans="1:13" x14ac:dyDescent="0.25">
      <c r="A26" s="27" t="s">
        <v>124</v>
      </c>
      <c r="B26" s="26">
        <v>1034</v>
      </c>
      <c r="C26" s="26">
        <v>188</v>
      </c>
      <c r="D26" s="26">
        <v>498</v>
      </c>
      <c r="E26" s="26">
        <v>1249</v>
      </c>
      <c r="F26" s="26">
        <v>1819</v>
      </c>
      <c r="G26" s="26">
        <v>2854</v>
      </c>
      <c r="H26" s="26">
        <v>4021</v>
      </c>
      <c r="I26" s="26">
        <v>2831</v>
      </c>
      <c r="J26" s="26">
        <v>1646</v>
      </c>
      <c r="K26" s="26">
        <v>2751</v>
      </c>
      <c r="L26" s="26">
        <v>5251</v>
      </c>
      <c r="M26" s="26">
        <v>6347</v>
      </c>
    </row>
    <row r="27" spans="1:13" x14ac:dyDescent="0.25">
      <c r="A27" s="20" t="s">
        <v>71</v>
      </c>
      <c r="B27" s="21">
        <v>5216</v>
      </c>
      <c r="C27" s="21">
        <v>3101</v>
      </c>
      <c r="D27" s="21">
        <v>4293</v>
      </c>
      <c r="E27" s="21">
        <v>5421</v>
      </c>
      <c r="F27" s="21">
        <v>6457</v>
      </c>
      <c r="G27" s="21">
        <v>7957</v>
      </c>
      <c r="H27" s="21">
        <v>10672</v>
      </c>
      <c r="I27" s="21">
        <v>9050</v>
      </c>
      <c r="J27" s="21">
        <v>6863</v>
      </c>
      <c r="K27" s="21">
        <v>8795</v>
      </c>
      <c r="L27" s="21">
        <v>13038</v>
      </c>
      <c r="M27" s="21">
        <v>14810</v>
      </c>
    </row>
    <row r="28" spans="1:13" x14ac:dyDescent="0.25">
      <c r="A28"/>
      <c r="B28"/>
      <c r="C28"/>
      <c r="D28"/>
      <c r="E28"/>
      <c r="F28"/>
      <c r="G28"/>
      <c r="H28"/>
      <c r="I28"/>
      <c r="J28"/>
      <c r="K28"/>
      <c r="L28"/>
      <c r="M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B23"/>
  <sheetViews>
    <sheetView showGridLines="0" zoomScale="90" zoomScaleNormal="90" workbookViewId="0">
      <pane ySplit="1" topLeftCell="A2" activePane="bottomLeft" state="frozen"/>
      <selection pane="bottomLeft" activeCell="A2" sqref="A2"/>
    </sheetView>
  </sheetViews>
  <sheetFormatPr baseColWidth="10" defaultRowHeight="12.75" x14ac:dyDescent="0.2"/>
  <cols>
    <col min="1" max="1" width="32" bestFit="1" customWidth="1"/>
    <col min="2" max="2" width="103.28515625" customWidth="1"/>
  </cols>
  <sheetData>
    <row r="1" spans="1:2" s="11" customFormat="1" x14ac:dyDescent="0.2">
      <c r="A1" s="51" t="s">
        <v>29</v>
      </c>
      <c r="B1" s="51" t="s">
        <v>110</v>
      </c>
    </row>
    <row r="2" spans="1:2" s="11" customFormat="1" ht="37.5" customHeight="1" x14ac:dyDescent="0.2">
      <c r="A2" s="52" t="s">
        <v>6</v>
      </c>
      <c r="B2" s="52" t="s">
        <v>24</v>
      </c>
    </row>
    <row r="3" spans="1:2" s="11" customFormat="1" x14ac:dyDescent="0.2">
      <c r="A3" s="53" t="s">
        <v>30</v>
      </c>
      <c r="B3" s="53" t="s">
        <v>31</v>
      </c>
    </row>
    <row r="4" spans="1:2" s="11" customFormat="1" x14ac:dyDescent="0.2">
      <c r="A4" s="52" t="s">
        <v>7</v>
      </c>
      <c r="B4" s="52" t="s">
        <v>32</v>
      </c>
    </row>
    <row r="5" spans="1:2" s="11" customFormat="1" ht="38.25" x14ac:dyDescent="0.2">
      <c r="A5" s="53" t="s">
        <v>8</v>
      </c>
      <c r="B5" s="53" t="s">
        <v>28</v>
      </c>
    </row>
    <row r="6" spans="1:2" s="11" customFormat="1" x14ac:dyDescent="0.2">
      <c r="A6" s="52" t="s">
        <v>9</v>
      </c>
      <c r="B6" s="52" t="s">
        <v>33</v>
      </c>
    </row>
    <row r="7" spans="1:2" s="11" customFormat="1" ht="25.5" x14ac:dyDescent="0.2">
      <c r="A7" s="53" t="s">
        <v>10</v>
      </c>
      <c r="B7" s="53" t="s">
        <v>34</v>
      </c>
    </row>
    <row r="8" spans="1:2" s="11" customFormat="1" x14ac:dyDescent="0.2">
      <c r="A8" s="52" t="s">
        <v>11</v>
      </c>
      <c r="B8" s="52" t="s">
        <v>35</v>
      </c>
    </row>
    <row r="9" spans="1:2" s="11" customFormat="1" x14ac:dyDescent="0.2">
      <c r="A9" s="53" t="s">
        <v>12</v>
      </c>
      <c r="B9" s="53" t="s">
        <v>36</v>
      </c>
    </row>
    <row r="10" spans="1:2" s="11" customFormat="1" ht="25.5" x14ac:dyDescent="0.2">
      <c r="A10" s="52" t="s">
        <v>14</v>
      </c>
      <c r="B10" s="52" t="s">
        <v>37</v>
      </c>
    </row>
    <row r="11" spans="1:2" s="11" customFormat="1" ht="25.5" x14ac:dyDescent="0.2">
      <c r="A11" s="53" t="s">
        <v>13</v>
      </c>
      <c r="B11" s="53" t="s">
        <v>38</v>
      </c>
    </row>
    <row r="12" spans="1:2" s="11" customFormat="1" ht="38.25" x14ac:dyDescent="0.2">
      <c r="A12" s="52" t="s">
        <v>15</v>
      </c>
      <c r="B12" s="52" t="s">
        <v>39</v>
      </c>
    </row>
    <row r="13" spans="1:2" s="11" customFormat="1" ht="25.5" x14ac:dyDescent="0.2">
      <c r="A13" s="53" t="s">
        <v>16</v>
      </c>
      <c r="B13" s="53" t="s">
        <v>25</v>
      </c>
    </row>
    <row r="14" spans="1:2" s="11" customFormat="1" ht="25.5" x14ac:dyDescent="0.2">
      <c r="A14" s="52" t="s">
        <v>17</v>
      </c>
      <c r="B14" s="52" t="s">
        <v>40</v>
      </c>
    </row>
    <row r="15" spans="1:2" s="11" customFormat="1" ht="25.5" x14ac:dyDescent="0.2">
      <c r="A15" s="53" t="s">
        <v>18</v>
      </c>
      <c r="B15" s="53" t="s">
        <v>26</v>
      </c>
    </row>
    <row r="16" spans="1:2" s="11" customFormat="1" x14ac:dyDescent="0.2">
      <c r="A16" s="52" t="s">
        <v>19</v>
      </c>
      <c r="B16" s="52" t="s">
        <v>27</v>
      </c>
    </row>
    <row r="17" spans="1:2" s="11" customFormat="1" ht="51" x14ac:dyDescent="0.2">
      <c r="A17" s="53" t="s">
        <v>20</v>
      </c>
      <c r="B17" s="53" t="s">
        <v>41</v>
      </c>
    </row>
    <row r="18" spans="1:2" s="11" customFormat="1" x14ac:dyDescent="0.2">
      <c r="A18" s="52" t="s">
        <v>42</v>
      </c>
      <c r="B18" s="52" t="s">
        <v>43</v>
      </c>
    </row>
    <row r="19" spans="1:2" s="11" customFormat="1" x14ac:dyDescent="0.2">
      <c r="A19" s="53" t="s">
        <v>21</v>
      </c>
      <c r="B19" s="53" t="s">
        <v>44</v>
      </c>
    </row>
    <row r="20" spans="1:2" s="11" customFormat="1" ht="51" x14ac:dyDescent="0.2">
      <c r="A20" s="52" t="s">
        <v>22</v>
      </c>
      <c r="B20" s="52" t="s">
        <v>45</v>
      </c>
    </row>
    <row r="21" spans="1:2" s="11" customFormat="1" x14ac:dyDescent="0.2">
      <c r="A21" s="53" t="s">
        <v>23</v>
      </c>
      <c r="B21" s="53" t="s">
        <v>46</v>
      </c>
    </row>
    <row r="22" spans="1:2" s="11" customFormat="1" x14ac:dyDescent="0.2">
      <c r="A22"/>
      <c r="B22"/>
    </row>
    <row r="23" spans="1:2" s="11" customFormat="1" x14ac:dyDescent="0.2">
      <c r="A23"/>
      <c r="B2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Operación</vt:lpstr>
      <vt:lpstr>Gráficos</vt:lpstr>
      <vt:lpstr>Graficas Demoras</vt:lpstr>
      <vt:lpstr>Detalle de las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David Carvente Mendoza</cp:lastModifiedBy>
  <cp:lastPrinted>2015-10-22T16:18:07Z</cp:lastPrinted>
  <dcterms:created xsi:type="dcterms:W3CDTF">2005-04-25T18:34:12Z</dcterms:created>
  <dcterms:modified xsi:type="dcterms:W3CDTF">2022-05-03T18:46:06Z</dcterms:modified>
</cp:coreProperties>
</file>