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DATOS\Documents\Indice de puntualidad\Vf INFORMACION PARA SU USO\"/>
    </mc:Choice>
  </mc:AlternateContent>
  <bookViews>
    <workbookView xWindow="0" yWindow="0" windowWidth="21600" windowHeight="9735" tabRatio="496"/>
  </bookViews>
  <sheets>
    <sheet name="PUNTUALIDAD" sheetId="16" r:id="rId1"/>
    <sheet name="Gráficos" sheetId="18" r:id="rId2"/>
    <sheet name="Notas" sheetId="17" r:id="rId3"/>
  </sheets>
  <calcPr calcId="152511"/>
</workbook>
</file>

<file path=xl/calcChain.xml><?xml version="1.0" encoding="utf-8"?>
<calcChain xmlns="http://schemas.openxmlformats.org/spreadsheetml/2006/main">
  <c r="D22" i="16" l="1"/>
  <c r="D47" i="16"/>
  <c r="BM41" i="16" l="1"/>
  <c r="BO30" i="16"/>
  <c r="BN22" i="16"/>
  <c r="BO22" i="16" l="1"/>
  <c r="BP30" i="16"/>
  <c r="BN41" i="16"/>
  <c r="BP22" i="16"/>
  <c r="BM30" i="16"/>
  <c r="BO41" i="16"/>
  <c r="BM47" i="16"/>
  <c r="BM22" i="16"/>
  <c r="BN30" i="16"/>
  <c r="BP41" i="16"/>
  <c r="BN47" i="16"/>
  <c r="BO47" i="16"/>
  <c r="BP47" i="16"/>
  <c r="BN16" i="16"/>
  <c r="BO16" i="16"/>
  <c r="BP16" i="16"/>
  <c r="BM16" i="16"/>
  <c r="BE47" i="16"/>
  <c r="BC47" i="16"/>
  <c r="BB47" i="16"/>
  <c r="AU47" i="16"/>
  <c r="AS47" i="16"/>
  <c r="AR47" i="16"/>
  <c r="AP47" i="16"/>
  <c r="AN47" i="16"/>
  <c r="AM47" i="16"/>
  <c r="AK47" i="16"/>
  <c r="AI47" i="16"/>
  <c r="AH47" i="16"/>
  <c r="AF47" i="16"/>
  <c r="AD47" i="16"/>
  <c r="AC47" i="16"/>
  <c r="AA47" i="16"/>
  <c r="Y47" i="16"/>
  <c r="X47" i="16"/>
  <c r="V47" i="16"/>
  <c r="T47" i="16"/>
  <c r="S47" i="16"/>
  <c r="Q47" i="16"/>
  <c r="O47" i="16"/>
  <c r="N47" i="16"/>
  <c r="L47" i="16"/>
  <c r="J47" i="16"/>
  <c r="I47" i="16"/>
  <c r="E47" i="16"/>
  <c r="G47" i="16"/>
  <c r="AX47" i="16" l="1"/>
  <c r="K47" i="16" l="1"/>
  <c r="AN30" i="16"/>
  <c r="AM30" i="16"/>
  <c r="AI30" i="16"/>
  <c r="AI41" i="16"/>
  <c r="E41" i="16"/>
  <c r="D41" i="16"/>
  <c r="E22" i="16"/>
  <c r="D30" i="16"/>
  <c r="E16" i="16"/>
  <c r="D16" i="16"/>
  <c r="AS41" i="16" l="1"/>
  <c r="AR41" i="16"/>
  <c r="AN41" i="16"/>
  <c r="AM41" i="16"/>
  <c r="AH41" i="16"/>
  <c r="AD41" i="16"/>
  <c r="AC41" i="16"/>
  <c r="Y41" i="16"/>
  <c r="X41" i="16"/>
  <c r="T41" i="16"/>
  <c r="S41" i="16"/>
  <c r="O41" i="16"/>
  <c r="N41" i="16"/>
  <c r="K41" i="16"/>
  <c r="C22" i="18" s="1"/>
  <c r="J41" i="16"/>
  <c r="I41" i="16"/>
  <c r="AS30" i="16"/>
  <c r="AR30" i="16"/>
  <c r="AH30" i="16"/>
  <c r="AD30" i="16"/>
  <c r="AC30" i="16"/>
  <c r="Y30" i="16"/>
  <c r="X30" i="16"/>
  <c r="T30" i="16"/>
  <c r="S30" i="16"/>
  <c r="O30" i="16"/>
  <c r="N30" i="16"/>
  <c r="K30" i="16"/>
  <c r="J30" i="16"/>
  <c r="I30" i="16"/>
  <c r="AS22" i="16"/>
  <c r="AR22" i="16"/>
  <c r="AN22" i="16"/>
  <c r="AM22" i="16"/>
  <c r="AI22" i="16"/>
  <c r="AH22" i="16"/>
  <c r="AD22" i="16"/>
  <c r="AC22" i="16"/>
  <c r="Y22" i="16"/>
  <c r="X22" i="16"/>
  <c r="T22" i="16"/>
  <c r="S22" i="16"/>
  <c r="O22" i="16"/>
  <c r="N22" i="16"/>
  <c r="K22" i="16"/>
  <c r="J22" i="16"/>
  <c r="I22" i="16"/>
  <c r="AS16" i="16"/>
  <c r="AR16" i="16"/>
  <c r="AN16" i="16"/>
  <c r="AM16" i="16"/>
  <c r="AI16" i="16"/>
  <c r="AH16" i="16"/>
  <c r="AD16" i="16"/>
  <c r="AC16" i="16"/>
  <c r="Y16" i="16"/>
  <c r="X16" i="16"/>
  <c r="T16" i="16"/>
  <c r="S16" i="16"/>
  <c r="O16" i="16"/>
  <c r="N16" i="16"/>
  <c r="K16" i="16"/>
  <c r="J16" i="16"/>
  <c r="I16" i="16"/>
  <c r="AT41" i="16"/>
  <c r="P16" i="16" l="1"/>
  <c r="D19" i="18" s="1"/>
  <c r="Z22" i="16"/>
  <c r="F20" i="18" s="1"/>
  <c r="Z47" i="16"/>
  <c r="Z41" i="16"/>
  <c r="F22" i="18" s="1"/>
  <c r="AJ22" i="16"/>
  <c r="AJ47" i="16"/>
  <c r="AT22" i="16"/>
  <c r="AT47" i="16"/>
  <c r="Z16" i="16"/>
  <c r="F19" i="18" s="1"/>
  <c r="AE16" i="16"/>
  <c r="G19" i="18" s="1"/>
  <c r="AJ16" i="16"/>
  <c r="AO16" i="16"/>
  <c r="AT16" i="16"/>
  <c r="AY16" i="16"/>
  <c r="BD41" i="16"/>
  <c r="BI22" i="16"/>
  <c r="BI47" i="16"/>
  <c r="U41" i="16"/>
  <c r="E22" i="18" s="1"/>
  <c r="AE22" i="16"/>
  <c r="G20" i="18" s="1"/>
  <c r="AE47" i="16"/>
  <c r="AO22" i="16"/>
  <c r="AO47" i="16"/>
  <c r="BD16" i="16"/>
  <c r="F47" i="16"/>
  <c r="P30" i="16"/>
  <c r="D21" i="18" s="1"/>
  <c r="U30" i="16"/>
  <c r="E21" i="18" s="1"/>
  <c r="AY30" i="16"/>
  <c r="BI30" i="16"/>
  <c r="U16" i="16"/>
  <c r="E19" i="18" s="1"/>
  <c r="AE41" i="16"/>
  <c r="G22" i="18" s="1"/>
  <c r="AO41" i="16"/>
  <c r="AY22" i="16"/>
  <c r="AY47" i="16"/>
  <c r="P22" i="16"/>
  <c r="D20" i="18" s="1"/>
  <c r="P47" i="16"/>
  <c r="P41" i="16"/>
  <c r="D22" i="18" s="1"/>
  <c r="U22" i="16"/>
  <c r="E20" i="18" s="1"/>
  <c r="U47" i="16"/>
  <c r="Z30" i="16"/>
  <c r="F21" i="18" s="1"/>
  <c r="AE30" i="16"/>
  <c r="G21" i="18" s="1"/>
  <c r="AT30" i="16"/>
  <c r="AY41" i="16"/>
  <c r="BD22" i="16"/>
  <c r="BD47" i="16"/>
  <c r="BI41" i="16"/>
  <c r="C20" i="18"/>
  <c r="BI16" i="16"/>
  <c r="F41" i="16"/>
  <c r="AJ30" i="16"/>
  <c r="AO30" i="16"/>
  <c r="C21" i="18"/>
  <c r="F16" i="16"/>
  <c r="B19" i="18" s="1"/>
  <c r="AJ41" i="16"/>
  <c r="BD30" i="16"/>
  <c r="C19" i="18"/>
  <c r="F22" i="16"/>
  <c r="B20" i="18" s="1"/>
  <c r="F30" i="16"/>
  <c r="B21" i="18" s="1"/>
  <c r="B22" i="18" l="1"/>
  <c r="BJ41" i="16" l="1"/>
  <c r="BH41" i="16"/>
  <c r="BJ30" i="16"/>
  <c r="BH30" i="16"/>
  <c r="BJ16" i="16"/>
  <c r="BH16" i="16"/>
  <c r="BH22" i="16" l="1"/>
  <c r="BH47" i="16"/>
  <c r="BG16" i="16"/>
  <c r="BG22" i="16"/>
  <c r="BG47" i="16"/>
  <c r="BG30" i="16"/>
  <c r="BG41" i="16"/>
  <c r="BJ22" i="16"/>
  <c r="BJ47" i="16"/>
  <c r="BC41" i="16"/>
  <c r="BB41" i="16"/>
  <c r="BC30" i="16"/>
  <c r="BB30" i="16"/>
  <c r="BC22" i="16"/>
  <c r="BB22" i="16"/>
  <c r="BC16" i="16"/>
  <c r="BB16" i="16"/>
  <c r="BE16" i="16" l="1"/>
  <c r="BE22" i="16"/>
  <c r="BE30" i="16"/>
  <c r="BE41" i="16"/>
  <c r="AZ30" i="16" l="1"/>
  <c r="AW47" i="16"/>
  <c r="AZ47" i="16" l="1"/>
  <c r="AW16" i="16"/>
  <c r="AZ41" i="16"/>
  <c r="AW22" i="16"/>
  <c r="AW41" i="16"/>
  <c r="AX16" i="16"/>
  <c r="AX30" i="16"/>
  <c r="AX41" i="16"/>
  <c r="AW30" i="16"/>
  <c r="AX22" i="16"/>
  <c r="AZ16" i="16"/>
  <c r="AZ22" i="16"/>
  <c r="AU16" i="16"/>
  <c r="AU30" i="16" l="1"/>
  <c r="AU22" i="16"/>
  <c r="AU41" i="16"/>
  <c r="AP41" i="16" l="1"/>
  <c r="AP22" i="16"/>
  <c r="AP30" i="16" l="1"/>
  <c r="AP16" i="16"/>
  <c r="AK22" i="16"/>
  <c r="AK30" i="16" l="1"/>
  <c r="AK16" i="16"/>
  <c r="AK41" i="16"/>
  <c r="AF41" i="16"/>
  <c r="AF22" i="16"/>
  <c r="AF16" i="16" l="1"/>
  <c r="AF30" i="16"/>
  <c r="AA16" i="16"/>
  <c r="AA30" i="16" l="1"/>
  <c r="AA41" i="16"/>
  <c r="AA22" i="16" l="1"/>
  <c r="V16" i="16"/>
  <c r="V22" i="16"/>
  <c r="V41" i="16" l="1"/>
  <c r="V30" i="16"/>
  <c r="Q41" i="16"/>
  <c r="Q22" i="16" l="1"/>
  <c r="Q16" i="16"/>
  <c r="Q30" i="16"/>
  <c r="L16" i="16"/>
  <c r="L41" i="16"/>
  <c r="L22" i="16" l="1"/>
  <c r="E30" i="16"/>
  <c r="L30" i="16"/>
  <c r="G41" i="16" l="1"/>
  <c r="G30" i="16"/>
  <c r="G16" i="16" l="1"/>
  <c r="G22" i="16"/>
</calcChain>
</file>

<file path=xl/sharedStrings.xml><?xml version="1.0" encoding="utf-8"?>
<sst xmlns="http://schemas.openxmlformats.org/spreadsheetml/2006/main" count="402" uniqueCount="127">
  <si>
    <t>Aeroméxico Connect (Aerolitoral)</t>
  </si>
  <si>
    <t>Aeroméxico (Aerovías de México)</t>
  </si>
  <si>
    <t>Interjet (ABC Aerolíneas)</t>
  </si>
  <si>
    <t>Aeromar</t>
  </si>
  <si>
    <t>Vivaaerobus (Aeroenlaces)</t>
  </si>
  <si>
    <t>Magnicharters (Grupo Aéreo Monterrey)</t>
  </si>
  <si>
    <t>American Airlines</t>
  </si>
  <si>
    <t>Delta Airlines</t>
  </si>
  <si>
    <t>Alaska Airlines</t>
  </si>
  <si>
    <t>United Airlines</t>
  </si>
  <si>
    <t>Air Canada</t>
  </si>
  <si>
    <t>Lanperu</t>
  </si>
  <si>
    <t>British Airways</t>
  </si>
  <si>
    <t>US Air (U.S. Airways)</t>
  </si>
  <si>
    <t>Copa (Compañía Panameña de Aviación)</t>
  </si>
  <si>
    <t>Lacsa (Líneas Aéreas Costarricences)</t>
  </si>
  <si>
    <t>Cubana (Cubana de Aviación)</t>
  </si>
  <si>
    <t>Avianca (Aerovías del Continente Americano)</t>
  </si>
  <si>
    <t>K L M (Royal Dutch Airlines)</t>
  </si>
  <si>
    <t>Taca (Taca International Airlines)</t>
  </si>
  <si>
    <t>Volaris (Concesionaria Vuela Cia de Aviación)</t>
  </si>
  <si>
    <t>Taca Peru (Trans American Airlines)</t>
  </si>
  <si>
    <r>
      <t xml:space="preserve">EMPRESAS NACIONALES/ </t>
    </r>
    <r>
      <rPr>
        <b/>
        <i/>
        <sz val="11"/>
        <rFont val="Arial"/>
        <family val="2"/>
      </rPr>
      <t>DOMESTIC AIR CARRIER</t>
    </r>
  </si>
  <si>
    <t>ESTADÍSTICA POR EMPRESA / AIR CARRIER STATISTICS</t>
  </si>
  <si>
    <r>
      <t>EN SERVICIO REGULAR INTERNACIONAL/</t>
    </r>
    <r>
      <rPr>
        <b/>
        <i/>
        <sz val="10"/>
        <rFont val="Arial"/>
        <family val="2"/>
      </rPr>
      <t xml:space="preserve"> SCHEDULED INTERNATIONAL SERVICE</t>
    </r>
  </si>
  <si>
    <r>
      <t>EMPRESAS INTERNACIONALES/ FOREIGN</t>
    </r>
    <r>
      <rPr>
        <b/>
        <i/>
        <sz val="10"/>
        <rFont val="Arial"/>
        <family val="2"/>
      </rPr>
      <t xml:space="preserve"> AIR CARRIER</t>
    </r>
  </si>
  <si>
    <t>Lan Chile Airlines (Línea Aérea Nacional de Chile)</t>
  </si>
  <si>
    <t>Iberia (Iberia Líneas Aéreas de España)</t>
  </si>
  <si>
    <t>Air France (Société Air France)</t>
  </si>
  <si>
    <t>Lufthansa (Deutsche Lufthansa AG)</t>
  </si>
  <si>
    <t>Mar/Mar</t>
  </si>
  <si>
    <t>AIJ</t>
  </si>
  <si>
    <t>AMX</t>
  </si>
  <si>
    <t>GMT</t>
  </si>
  <si>
    <t>SLI</t>
  </si>
  <si>
    <t>TAO</t>
  </si>
  <si>
    <t>VIV</t>
  </si>
  <si>
    <t>VOI</t>
  </si>
  <si>
    <t>AAL</t>
  </si>
  <si>
    <t>ACA</t>
  </si>
  <si>
    <t>ASA</t>
  </si>
  <si>
    <t>DAL</t>
  </si>
  <si>
    <t>UAL</t>
  </si>
  <si>
    <t>USA</t>
  </si>
  <si>
    <t>AVA</t>
  </si>
  <si>
    <t>CMP</t>
  </si>
  <si>
    <t>CUB</t>
  </si>
  <si>
    <t>LAN</t>
  </si>
  <si>
    <t>LPE</t>
  </si>
  <si>
    <t>LRC</t>
  </si>
  <si>
    <t>TAI</t>
  </si>
  <si>
    <t>TPU</t>
  </si>
  <si>
    <t>AFR</t>
  </si>
  <si>
    <t>BAW</t>
  </si>
  <si>
    <t>DLH</t>
  </si>
  <si>
    <t>IBE</t>
  </si>
  <si>
    <t>KLM</t>
  </si>
  <si>
    <t>E m p r e s a / Air Carrier</t>
  </si>
  <si>
    <t>ÍNDICE DE PUNTUALIDAD/ PUNCTUALITY INDEX</t>
  </si>
  <si>
    <t>IATA</t>
  </si>
  <si>
    <t>AEROPUERTO INTERNACIONAL DE LA CIUDAD DE MÉXICO (AICM)</t>
  </si>
  <si>
    <t>Promedio Centro y Sudamericanas/ Central and Latinamerican Average</t>
  </si>
  <si>
    <t>Promedio Norte América/ North America Average</t>
  </si>
  <si>
    <t>Fuente: Presidencia Subcomité de Demoras, AICM</t>
  </si>
  <si>
    <r>
      <t xml:space="preserve">Promedio Europeas / </t>
    </r>
    <r>
      <rPr>
        <b/>
        <i/>
        <sz val="10"/>
        <rFont val="Arial"/>
        <family val="2"/>
      </rPr>
      <t>European Average</t>
    </r>
  </si>
  <si>
    <t>Dentro de Horario</t>
  </si>
  <si>
    <t>Índice Puntualidad</t>
  </si>
  <si>
    <t>Demoras Imputables Aerolínea</t>
  </si>
  <si>
    <t>Feb/Feb</t>
  </si>
  <si>
    <t>Abr/Apr</t>
  </si>
  <si>
    <t>May/May</t>
  </si>
  <si>
    <t>Jun/Jun</t>
  </si>
  <si>
    <t>Jul/Jul</t>
  </si>
  <si>
    <t>Ago/Aug</t>
  </si>
  <si>
    <t>Sep/Sep</t>
  </si>
  <si>
    <t>Oct/Oct</t>
  </si>
  <si>
    <t>Nov/Nov</t>
  </si>
  <si>
    <t>Dic/Dec</t>
  </si>
  <si>
    <t>El índice de puntualidad de las aerolíneas se mide en base a las demoras que son atribuibles a la aerolínea, no del total de demoras.</t>
  </si>
  <si>
    <t>Las demoras que no son atribuibles a las aerolíneas pueden ser por diferentes motivos cómo: Condiciones meteorológicas, seguridad operacional/aeroportuaria, sistemas de navegación, suministro de turbosina, entre otros.</t>
  </si>
  <si>
    <r>
      <t>Ene/</t>
    </r>
    <r>
      <rPr>
        <b/>
        <i/>
        <sz val="10"/>
        <color theme="0"/>
        <rFont val="Arial"/>
        <family val="2"/>
      </rPr>
      <t>Jan</t>
    </r>
  </si>
  <si>
    <t>Mexicanas</t>
  </si>
  <si>
    <t>Norteamericanas</t>
  </si>
  <si>
    <t>Centro y Sudamericanas</t>
  </si>
  <si>
    <t>Europeas</t>
  </si>
  <si>
    <t>Aerolínea</t>
  </si>
  <si>
    <t>Índice de Puntualidad Promedio</t>
  </si>
  <si>
    <t>Promedio Dentro del Horario</t>
  </si>
  <si>
    <t>Dentro del  Horario</t>
  </si>
  <si>
    <r>
      <t>EN SERVICIO REGULAR/ SCHEDULED</t>
    </r>
    <r>
      <rPr>
        <b/>
        <i/>
        <sz val="10"/>
        <rFont val="Arial"/>
        <family val="2"/>
      </rPr>
      <t xml:space="preserve"> SERVICE</t>
    </r>
  </si>
  <si>
    <t>TAM</t>
  </si>
  <si>
    <t>TAM Linhas Aereas</t>
  </si>
  <si>
    <t>RPB</t>
  </si>
  <si>
    <t>Aerorepública</t>
  </si>
  <si>
    <t>Se considera que una operación esta dentro del horario asignado, si la operación se realizó dentro de los +-15 minutos del horario programado</t>
  </si>
  <si>
    <t>SWA</t>
  </si>
  <si>
    <t>Southwest</t>
  </si>
  <si>
    <t>-</t>
  </si>
  <si>
    <t xml:space="preserve">Interjet </t>
  </si>
  <si>
    <t xml:space="preserve">Aeroméxico </t>
  </si>
  <si>
    <t xml:space="preserve">Magnicharters </t>
  </si>
  <si>
    <t xml:space="preserve">Aeroméxico Connect </t>
  </si>
  <si>
    <t xml:space="preserve">Vivaaerobus </t>
  </si>
  <si>
    <t xml:space="preserve">Volaris </t>
  </si>
  <si>
    <t xml:space="preserve">Avianca </t>
  </si>
  <si>
    <t xml:space="preserve">Copa </t>
  </si>
  <si>
    <t xml:space="preserve">Cubana </t>
  </si>
  <si>
    <t xml:space="preserve">Lacsa </t>
  </si>
  <si>
    <t xml:space="preserve">Taca </t>
  </si>
  <si>
    <t xml:space="preserve">Taca Peru </t>
  </si>
  <si>
    <t xml:space="preserve">Air France </t>
  </si>
  <si>
    <t xml:space="preserve">Lufthansa </t>
  </si>
  <si>
    <t xml:space="preserve">Iberia </t>
  </si>
  <si>
    <t xml:space="preserve">K L M </t>
  </si>
  <si>
    <t>U.S. Airways</t>
  </si>
  <si>
    <t>Índice de puntualidad
(Ene - Dic)</t>
  </si>
  <si>
    <t>Operaciones con horario asignado</t>
  </si>
  <si>
    <t>Lan Chile
Airlines</t>
  </si>
  <si>
    <t>TAM Linhas
Aereas</t>
  </si>
  <si>
    <t>% de Repercusiones *</t>
  </si>
  <si>
    <t>% de Repercusiones</t>
  </si>
  <si>
    <t>Promedio Empresas Nacionales</t>
  </si>
  <si>
    <t>Promedio Empresas Extranjeras</t>
  </si>
  <si>
    <t>* Repercusiones de las operaciones asignadas por demoras no imputables a las aerolíneas: Cuestiones meteorologicas, sus consecuencias y de aeropuertos.</t>
  </si>
  <si>
    <t>Operaciones totales con horario asignado</t>
  </si>
  <si>
    <t>Total Anual 2015
Empresas Nacionales</t>
  </si>
  <si>
    <t>Total Anual 2015
Empresas Internacionales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</si>
</sst>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_-* #,##0.00\ &quot;€&quot;_-;\-* #,##0.00\ &quot;€&quot;_-;_-* &quot;-&quot;??\ &quot;€&quot;_-;_-@_-"/>
    <numFmt numFmtId="165" formatCode="_-* #,##0_-;\-* #,##0_-;_-* &quot;-&quot;??_-;_-@_-"/>
    <numFmt numFmtId="166" formatCode="0.0%"/>
    <numFmt numFmtId="167" formatCode="_-[$€-2]* #,##0.00_-;\-[$€-2]* #,##0.00_-;_-[$€-2]* &quot;-&quot;??_-"/>
  </numFmts>
  <fonts count="4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b/>
      <i/>
      <sz val="11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0"/>
      <color theme="0"/>
      <name val="Arial"/>
      <family val="2"/>
    </font>
    <font>
      <b/>
      <i/>
      <sz val="10"/>
      <color theme="0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4.9989318521683403E-2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95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4" borderId="0" applyNumberFormat="0" applyBorder="0" applyAlignment="0" applyProtection="0"/>
    <xf numFmtId="0" fontId="10" fillId="16" borderId="1" applyNumberFormat="0" applyAlignment="0" applyProtection="0"/>
    <xf numFmtId="0" fontId="11" fillId="17" borderId="2" applyNumberFormat="0" applyAlignment="0" applyProtection="0"/>
    <xf numFmtId="0" fontId="12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4" fillId="7" borderId="1" applyNumberFormat="0" applyAlignment="0" applyProtection="0"/>
    <xf numFmtId="164" fontId="3" fillId="0" borderId="0" applyFont="0" applyFill="0" applyBorder="0" applyAlignment="0" applyProtection="0"/>
    <xf numFmtId="0" fontId="15" fillId="3" borderId="0" applyNumberFormat="0" applyBorder="0" applyAlignment="0" applyProtection="0"/>
    <xf numFmtId="0" fontId="16" fillId="22" borderId="0" applyNumberFormat="0" applyBorder="0" applyAlignment="0" applyProtection="0"/>
    <xf numFmtId="0" fontId="3" fillId="23" borderId="4" applyNumberFormat="0" applyFont="0" applyAlignment="0" applyProtection="0"/>
    <xf numFmtId="0" fontId="17" fillId="16" borderId="5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13" fillId="0" borderId="8" applyNumberFormat="0" applyFill="0" applyAlignment="0" applyProtection="0"/>
    <xf numFmtId="0" fontId="23" fillId="0" borderId="9" applyNumberFormat="0" applyFill="0" applyAlignment="0" applyProtection="0"/>
    <xf numFmtId="0" fontId="2" fillId="0" borderId="0"/>
    <xf numFmtId="9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0" fontId="3" fillId="0" borderId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4" fillId="4" borderId="0" applyNumberFormat="0" applyBorder="0" applyAlignment="0" applyProtection="0"/>
    <xf numFmtId="0" fontId="35" fillId="16" borderId="1" applyNumberFormat="0" applyAlignment="0" applyProtection="0"/>
    <xf numFmtId="0" fontId="36" fillId="17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21" borderId="0" applyNumberFormat="0" applyBorder="0" applyAlignment="0" applyProtection="0"/>
    <xf numFmtId="0" fontId="39" fillId="7" borderId="1" applyNumberFormat="0" applyAlignment="0" applyProtection="0"/>
    <xf numFmtId="167" fontId="3" fillId="0" borderId="0" applyFont="0" applyFill="0" applyBorder="0" applyAlignment="0" applyProtection="0"/>
    <xf numFmtId="0" fontId="40" fillId="3" borderId="0" applyNumberFormat="0" applyBorder="0" applyAlignment="0" applyProtection="0"/>
    <xf numFmtId="0" fontId="41" fillId="22" borderId="0" applyNumberFormat="0" applyBorder="0" applyAlignment="0" applyProtection="0"/>
    <xf numFmtId="0" fontId="7" fillId="0" borderId="0"/>
    <xf numFmtId="0" fontId="7" fillId="0" borderId="0"/>
    <xf numFmtId="0" fontId="3" fillId="0" borderId="0"/>
    <xf numFmtId="0" fontId="3" fillId="0" borderId="0"/>
    <xf numFmtId="0" fontId="1" fillId="0" borderId="0"/>
    <xf numFmtId="0" fontId="7" fillId="0" borderId="0"/>
    <xf numFmtId="0" fontId="32" fillId="23" borderId="4" applyNumberFormat="0" applyFont="0" applyAlignment="0" applyProtection="0"/>
    <xf numFmtId="0" fontId="42" fillId="16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  <xf numFmtId="0" fontId="1" fillId="0" borderId="0"/>
  </cellStyleXfs>
  <cellXfs count="89">
    <xf numFmtId="0" fontId="0" fillId="0" borderId="0" xfId="0"/>
    <xf numFmtId="0" fontId="0" fillId="0" borderId="10" xfId="0" applyFill="1" applyBorder="1"/>
    <xf numFmtId="0" fontId="0" fillId="0" borderId="0" xfId="0" applyFill="1" applyBorder="1"/>
    <xf numFmtId="0" fontId="4" fillId="0" borderId="0" xfId="0" applyFont="1" applyFill="1"/>
    <xf numFmtId="0" fontId="4" fillId="0" borderId="0" xfId="0" applyFont="1"/>
    <xf numFmtId="0" fontId="0" fillId="0" borderId="10" xfId="0" applyFill="1" applyBorder="1" applyAlignment="1">
      <alignment horizontal="left"/>
    </xf>
    <xf numFmtId="0" fontId="4" fillId="24" borderId="10" xfId="0" applyFont="1" applyFill="1" applyBorder="1" applyAlignment="1">
      <alignment horizontal="left" wrapText="1"/>
    </xf>
    <xf numFmtId="165" fontId="4" fillId="24" borderId="10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3" fillId="0" borderId="10" xfId="0" applyFont="1" applyBorder="1"/>
    <xf numFmtId="0" fontId="3" fillId="0" borderId="10" xfId="0" applyFont="1" applyBorder="1" applyAlignment="1">
      <alignment horizontal="left"/>
    </xf>
    <xf numFmtId="0" fontId="24" fillId="0" borderId="0" xfId="0" applyFont="1" applyAlignment="1">
      <alignment horizontal="left"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9" fontId="0" fillId="0" borderId="10" xfId="44" applyFont="1" applyFill="1" applyBorder="1"/>
    <xf numFmtId="9" fontId="0" fillId="0" borderId="0" xfId="44" applyFont="1" applyFill="1" applyBorder="1"/>
    <xf numFmtId="9" fontId="0" fillId="0" borderId="10" xfId="44" applyFont="1" applyFill="1" applyBorder="1" applyAlignment="1">
      <alignment horizontal="right"/>
    </xf>
    <xf numFmtId="9" fontId="4" fillId="24" borderId="10" xfId="44" applyFont="1" applyFill="1" applyBorder="1" applyAlignment="1">
      <alignment horizontal="right"/>
    </xf>
    <xf numFmtId="0" fontId="27" fillId="0" borderId="0" xfId="0" applyFont="1"/>
    <xf numFmtId="0" fontId="3" fillId="0" borderId="12" xfId="0" applyFont="1" applyBorder="1" applyAlignment="1">
      <alignment horizontal="left"/>
    </xf>
    <xf numFmtId="3" fontId="0" fillId="0" borderId="10" xfId="0" applyNumberFormat="1" applyFill="1" applyBorder="1"/>
    <xf numFmtId="9" fontId="4" fillId="0" borderId="10" xfId="44" applyFont="1" applyFill="1" applyBorder="1" applyAlignment="1">
      <alignment horizontal="right"/>
    </xf>
    <xf numFmtId="0" fontId="3" fillId="0" borderId="0" xfId="0" applyFont="1" applyBorder="1"/>
    <xf numFmtId="9" fontId="0" fillId="0" borderId="0" xfId="44" applyFont="1" applyFill="1" applyBorder="1" applyAlignment="1">
      <alignment horizontal="right"/>
    </xf>
    <xf numFmtId="0" fontId="0" fillId="0" borderId="10" xfId="0" applyFill="1" applyBorder="1" applyAlignment="1">
      <alignment horizontal="right"/>
    </xf>
    <xf numFmtId="0" fontId="4" fillId="24" borderId="10" xfId="0" applyFont="1" applyFill="1" applyBorder="1" applyAlignment="1">
      <alignment wrapText="1"/>
    </xf>
    <xf numFmtId="0" fontId="3" fillId="0" borderId="10" xfId="0" applyFont="1" applyBorder="1" applyAlignment="1">
      <alignment horizontal="right"/>
    </xf>
    <xf numFmtId="0" fontId="3" fillId="0" borderId="12" xfId="0" applyFont="1" applyBorder="1" applyAlignment="1">
      <alignment horizontal="right"/>
    </xf>
    <xf numFmtId="9" fontId="0" fillId="0" borderId="0" xfId="0" applyNumberFormat="1"/>
    <xf numFmtId="0" fontId="3" fillId="0" borderId="0" xfId="0" applyFont="1" applyAlignment="1"/>
    <xf numFmtId="0" fontId="4" fillId="0" borderId="0" xfId="0" applyFont="1" applyAlignment="1"/>
    <xf numFmtId="0" fontId="3" fillId="0" borderId="10" xfId="0" applyFont="1" applyBorder="1" applyAlignment="1">
      <alignment horizontal="left" vertical="center"/>
    </xf>
    <xf numFmtId="9" fontId="0" fillId="0" borderId="11" xfId="44" applyFont="1" applyBorder="1" applyAlignment="1">
      <alignment horizontal="center"/>
    </xf>
    <xf numFmtId="9" fontId="0" fillId="0" borderId="10" xfId="44" applyFont="1" applyBorder="1" applyAlignment="1">
      <alignment horizontal="center"/>
    </xf>
    <xf numFmtId="0" fontId="3" fillId="0" borderId="0" xfId="0" applyFont="1" applyBorder="1" applyAlignment="1">
      <alignment horizontal="left" vertical="center"/>
    </xf>
    <xf numFmtId="9" fontId="0" fillId="0" borderId="0" xfId="44" applyFont="1" applyBorder="1" applyAlignment="1">
      <alignment horizontal="center"/>
    </xf>
    <xf numFmtId="9" fontId="0" fillId="0" borderId="10" xfId="0" applyNumberFormat="1" applyBorder="1" applyAlignment="1">
      <alignment horizontal="center" wrapText="1"/>
    </xf>
    <xf numFmtId="0" fontId="0" fillId="0" borderId="0" xfId="0" applyBorder="1"/>
    <xf numFmtId="0" fontId="3" fillId="0" borderId="10" xfId="0" applyFont="1" applyFill="1" applyBorder="1" applyAlignment="1">
      <alignment horizontal="right"/>
    </xf>
    <xf numFmtId="9" fontId="3" fillId="0" borderId="10" xfId="44" applyFont="1" applyFill="1" applyBorder="1" applyAlignment="1">
      <alignment horizontal="right"/>
    </xf>
    <xf numFmtId="0" fontId="28" fillId="25" borderId="10" xfId="0" applyFont="1" applyFill="1" applyBorder="1" applyAlignment="1">
      <alignment horizontal="center" vertical="center" wrapText="1"/>
    </xf>
    <xf numFmtId="0" fontId="28" fillId="26" borderId="10" xfId="0" applyFont="1" applyFill="1" applyBorder="1" applyAlignment="1">
      <alignment horizontal="center" vertical="center" wrapText="1"/>
    </xf>
    <xf numFmtId="0" fontId="28" fillId="26" borderId="12" xfId="0" applyFont="1" applyFill="1" applyBorder="1" applyAlignment="1">
      <alignment horizontal="center" vertical="center"/>
    </xf>
    <xf numFmtId="0" fontId="30" fillId="26" borderId="10" xfId="0" applyFont="1" applyFill="1" applyBorder="1" applyAlignment="1">
      <alignment vertical="center" wrapText="1"/>
    </xf>
    <xf numFmtId="0" fontId="4" fillId="0" borderId="0" xfId="0" applyFont="1" applyAlignment="1">
      <alignment horizontal="left"/>
    </xf>
    <xf numFmtId="0" fontId="4" fillId="24" borderId="11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left"/>
    </xf>
    <xf numFmtId="3" fontId="3" fillId="0" borderId="10" xfId="0" applyNumberFormat="1" applyFont="1" applyFill="1" applyBorder="1" applyAlignment="1">
      <alignment horizontal="right"/>
    </xf>
    <xf numFmtId="0" fontId="0" fillId="27" borderId="13" xfId="0" applyFill="1" applyBorder="1"/>
    <xf numFmtId="0" fontId="0" fillId="27" borderId="11" xfId="0" applyFill="1" applyBorder="1"/>
    <xf numFmtId="166" fontId="0" fillId="0" borderId="10" xfId="44" applyNumberFormat="1" applyFont="1" applyFill="1" applyBorder="1"/>
    <xf numFmtId="165" fontId="0" fillId="0" borderId="10" xfId="45" applyNumberFormat="1" applyFont="1" applyFill="1" applyBorder="1"/>
    <xf numFmtId="166" fontId="0" fillId="0" borderId="10" xfId="44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0" fontId="3" fillId="0" borderId="0" xfId="0" applyFont="1"/>
    <xf numFmtId="9" fontId="4" fillId="0" borderId="0" xfId="44" applyFont="1" applyFill="1" applyBorder="1"/>
    <xf numFmtId="9" fontId="4" fillId="0" borderId="10" xfId="44" applyFont="1" applyFill="1" applyBorder="1"/>
    <xf numFmtId="9" fontId="3" fillId="24" borderId="10" xfId="44" applyFont="1" applyFill="1" applyBorder="1" applyAlignment="1">
      <alignment horizontal="right"/>
    </xf>
    <xf numFmtId="9" fontId="3" fillId="0" borderId="0" xfId="44" applyFont="1" applyFill="1" applyBorder="1"/>
    <xf numFmtId="166" fontId="4" fillId="0" borderId="0" xfId="0" applyNumberFormat="1" applyFont="1"/>
    <xf numFmtId="166" fontId="4" fillId="0" borderId="10" xfId="44" applyNumberFormat="1" applyFont="1" applyFill="1" applyBorder="1"/>
    <xf numFmtId="0" fontId="28" fillId="26" borderId="12" xfId="0" applyFont="1" applyFill="1" applyBorder="1" applyAlignment="1">
      <alignment horizontal="center" vertical="center"/>
    </xf>
    <xf numFmtId="2" fontId="0" fillId="0" borderId="10" xfId="44" applyNumberFormat="1" applyFont="1" applyFill="1" applyBorder="1"/>
    <xf numFmtId="0" fontId="0" fillId="27" borderId="13" xfId="0" applyFill="1" applyBorder="1" applyAlignment="1">
      <alignment wrapText="1"/>
    </xf>
    <xf numFmtId="0" fontId="4" fillId="24" borderId="13" xfId="0" applyFont="1" applyFill="1" applyBorder="1" applyAlignment="1">
      <alignment wrapText="1"/>
    </xf>
    <xf numFmtId="0" fontId="4" fillId="24" borderId="13" xfId="0" applyFont="1" applyFill="1" applyBorder="1" applyAlignment="1">
      <alignment horizontal="center" wrapText="1"/>
    </xf>
    <xf numFmtId="0" fontId="4" fillId="24" borderId="15" xfId="0" applyFont="1" applyFill="1" applyBorder="1" applyAlignment="1">
      <alignment horizontal="center" wrapText="1"/>
    </xf>
    <xf numFmtId="0" fontId="4" fillId="24" borderId="11" xfId="0" applyFont="1" applyFill="1" applyBorder="1" applyAlignment="1">
      <alignment horizontal="center" wrapText="1"/>
    </xf>
    <xf numFmtId="0" fontId="28" fillId="28" borderId="0" xfId="0" applyFont="1" applyFill="1" applyBorder="1" applyAlignment="1">
      <alignment horizontal="center" wrapText="1"/>
    </xf>
    <xf numFmtId="0" fontId="28" fillId="28" borderId="17" xfId="0" applyFont="1" applyFill="1" applyBorder="1" applyAlignment="1">
      <alignment horizontal="center" wrapText="1"/>
    </xf>
    <xf numFmtId="0" fontId="4" fillId="0" borderId="0" xfId="0" applyFont="1" applyAlignment="1">
      <alignment horizontal="left"/>
    </xf>
    <xf numFmtId="0" fontId="28" fillId="25" borderId="13" xfId="0" applyFont="1" applyFill="1" applyBorder="1" applyAlignment="1">
      <alignment horizontal="center"/>
    </xf>
    <xf numFmtId="0" fontId="28" fillId="25" borderId="15" xfId="0" applyFont="1" applyFill="1" applyBorder="1" applyAlignment="1">
      <alignment horizontal="center"/>
    </xf>
    <xf numFmtId="0" fontId="28" fillId="25" borderId="11" xfId="0" applyFont="1" applyFill="1" applyBorder="1" applyAlignment="1">
      <alignment horizontal="center"/>
    </xf>
    <xf numFmtId="0" fontId="28" fillId="26" borderId="13" xfId="0" applyFont="1" applyFill="1" applyBorder="1" applyAlignment="1">
      <alignment horizontal="center"/>
    </xf>
    <xf numFmtId="0" fontId="28" fillId="26" borderId="15" xfId="0" applyFont="1" applyFill="1" applyBorder="1" applyAlignment="1">
      <alignment horizontal="center"/>
    </xf>
    <xf numFmtId="0" fontId="28" fillId="26" borderId="11" xfId="0" applyFont="1" applyFill="1" applyBorder="1" applyAlignment="1">
      <alignment horizontal="center"/>
    </xf>
    <xf numFmtId="0" fontId="4" fillId="24" borderId="13" xfId="0" applyFont="1" applyFill="1" applyBorder="1" applyAlignment="1">
      <alignment horizontal="left" wrapText="1"/>
    </xf>
    <xf numFmtId="0" fontId="4" fillId="24" borderId="11" xfId="0" applyFont="1" applyFill="1" applyBorder="1" applyAlignment="1">
      <alignment horizontal="left" wrapText="1"/>
    </xf>
    <xf numFmtId="0" fontId="28" fillId="26" borderId="12" xfId="0" applyFont="1" applyFill="1" applyBorder="1" applyAlignment="1">
      <alignment horizontal="center" vertical="center"/>
    </xf>
    <xf numFmtId="0" fontId="28" fillId="26" borderId="14" xfId="0" applyFont="1" applyFill="1" applyBorder="1" applyAlignment="1">
      <alignment horizontal="center" vertical="center"/>
    </xf>
    <xf numFmtId="0" fontId="28" fillId="26" borderId="13" xfId="0" applyFont="1" applyFill="1" applyBorder="1" applyAlignment="1">
      <alignment horizontal="center" vertical="center" wrapText="1"/>
    </xf>
    <xf numFmtId="0" fontId="28" fillId="26" borderId="11" xfId="0" applyFont="1" applyFill="1" applyBorder="1" applyAlignment="1">
      <alignment horizontal="center" vertical="center" wrapText="1"/>
    </xf>
    <xf numFmtId="0" fontId="28" fillId="26" borderId="17" xfId="0" applyFont="1" applyFill="1" applyBorder="1" applyAlignment="1">
      <alignment horizontal="center" vertical="center"/>
    </xf>
    <xf numFmtId="0" fontId="28" fillId="26" borderId="16" xfId="0" applyFont="1" applyFill="1" applyBorder="1" applyAlignment="1">
      <alignment horizontal="center" vertical="center"/>
    </xf>
    <xf numFmtId="0" fontId="28" fillId="26" borderId="17" xfId="0" applyFont="1" applyFill="1" applyBorder="1" applyAlignment="1">
      <alignment horizontal="center" vertical="center" wrapText="1"/>
    </xf>
    <xf numFmtId="0" fontId="28" fillId="26" borderId="16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</cellXfs>
  <cellStyles count="95">
    <cellStyle name="20% - Énfasis1" xfId="1" builtinId="30" customBuiltin="1"/>
    <cellStyle name="20% - Énfasis1 2" xfId="47"/>
    <cellStyle name="20% - Énfasis2" xfId="2" builtinId="34" customBuiltin="1"/>
    <cellStyle name="20% - Énfasis2 2" xfId="48"/>
    <cellStyle name="20% - Énfasis3" xfId="3" builtinId="38" customBuiltin="1"/>
    <cellStyle name="20% - Énfasis3 2" xfId="49"/>
    <cellStyle name="20% - Énfasis4" xfId="4" builtinId="42" customBuiltin="1"/>
    <cellStyle name="20% - Énfasis4 2" xfId="50"/>
    <cellStyle name="20% - Énfasis5" xfId="5" builtinId="46" customBuiltin="1"/>
    <cellStyle name="20% - Énfasis5 2" xfId="51"/>
    <cellStyle name="20% - Énfasis6" xfId="6" builtinId="50" customBuiltin="1"/>
    <cellStyle name="20% - Énfasis6 2" xfId="52"/>
    <cellStyle name="40% - Énfasis1" xfId="7" builtinId="31" customBuiltin="1"/>
    <cellStyle name="40% - Énfasis1 2" xfId="53"/>
    <cellStyle name="40% - Énfasis2" xfId="8" builtinId="35" customBuiltin="1"/>
    <cellStyle name="40% - Énfasis2 2" xfId="54"/>
    <cellStyle name="40% - Énfasis3" xfId="9" builtinId="39" customBuiltin="1"/>
    <cellStyle name="40% - Énfasis3 2" xfId="55"/>
    <cellStyle name="40% - Énfasis4" xfId="10" builtinId="43" customBuiltin="1"/>
    <cellStyle name="40% - Énfasis4 2" xfId="56"/>
    <cellStyle name="40% - Énfasis5" xfId="11" builtinId="47" customBuiltin="1"/>
    <cellStyle name="40% - Énfasis5 2" xfId="57"/>
    <cellStyle name="40% - Énfasis6" xfId="12" builtinId="51" customBuiltin="1"/>
    <cellStyle name="40% - Énfasis6 2" xfId="58"/>
    <cellStyle name="60% - Énfasis1" xfId="13" builtinId="32" customBuiltin="1"/>
    <cellStyle name="60% - Énfasis1 2" xfId="59"/>
    <cellStyle name="60% - Énfasis2" xfId="14" builtinId="36" customBuiltin="1"/>
    <cellStyle name="60% - Énfasis2 2" xfId="60"/>
    <cellStyle name="60% - Énfasis3" xfId="15" builtinId="40" customBuiltin="1"/>
    <cellStyle name="60% - Énfasis3 2" xfId="61"/>
    <cellStyle name="60% - Énfasis4" xfId="16" builtinId="44" customBuiltin="1"/>
    <cellStyle name="60% - Énfasis4 2" xfId="62"/>
    <cellStyle name="60% - Énfasis5" xfId="17" builtinId="48" customBuiltin="1"/>
    <cellStyle name="60% - Énfasis5 2" xfId="63"/>
    <cellStyle name="60% - Énfasis6" xfId="18" builtinId="52" customBuiltin="1"/>
    <cellStyle name="60% - Énfasis6 2" xfId="64"/>
    <cellStyle name="Buena" xfId="19" builtinId="26" customBuiltin="1"/>
    <cellStyle name="Buena 2" xfId="65"/>
    <cellStyle name="Cálculo" xfId="20" builtinId="22" customBuiltin="1"/>
    <cellStyle name="Cálculo 2" xfId="66"/>
    <cellStyle name="Celda de comprobación" xfId="21" builtinId="23" customBuiltin="1"/>
    <cellStyle name="Celda de comprobación 2" xfId="67"/>
    <cellStyle name="Celda vinculada" xfId="22" builtinId="24" customBuiltin="1"/>
    <cellStyle name="Celda vinculada 2" xfId="68"/>
    <cellStyle name="Encabezado 1" xfId="39" builtinId="16" customBuiltin="1"/>
    <cellStyle name="Encabezado 1 2" xfId="90"/>
    <cellStyle name="Encabezado 4" xfId="23" builtinId="19" customBuiltin="1"/>
    <cellStyle name="Encabezado 4 2" xfId="69"/>
    <cellStyle name="Énfasis1" xfId="24" builtinId="29" customBuiltin="1"/>
    <cellStyle name="Énfasis1 2" xfId="70"/>
    <cellStyle name="Énfasis2" xfId="25" builtinId="33" customBuiltin="1"/>
    <cellStyle name="Énfasis2 2" xfId="71"/>
    <cellStyle name="Énfasis3" xfId="26" builtinId="37" customBuiltin="1"/>
    <cellStyle name="Énfasis3 2" xfId="72"/>
    <cellStyle name="Énfasis4" xfId="27" builtinId="41" customBuiltin="1"/>
    <cellStyle name="Énfasis4 2" xfId="73"/>
    <cellStyle name="Énfasis5" xfId="28" builtinId="45" customBuiltin="1"/>
    <cellStyle name="Énfasis5 2" xfId="74"/>
    <cellStyle name="Énfasis6" xfId="29" builtinId="49" customBuiltin="1"/>
    <cellStyle name="Énfasis6 2" xfId="75"/>
    <cellStyle name="Entrada" xfId="30" builtinId="20" customBuiltin="1"/>
    <cellStyle name="Entrada 2" xfId="76"/>
    <cellStyle name="Euro" xfId="31"/>
    <cellStyle name="Euro 2" xfId="77"/>
    <cellStyle name="Incorrecto" xfId="32" builtinId="27" customBuiltin="1"/>
    <cellStyle name="Incorrecto 2" xfId="78"/>
    <cellStyle name="Millares" xfId="45" builtinId="3"/>
    <cellStyle name="Neutral" xfId="33" builtinId="28" customBuiltin="1"/>
    <cellStyle name="Neutral 2" xfId="79"/>
    <cellStyle name="Normal" xfId="0" builtinId="0"/>
    <cellStyle name="Normal 2" xfId="80"/>
    <cellStyle name="Normal 2 2" xfId="81"/>
    <cellStyle name="Normal 2 6" xfId="82"/>
    <cellStyle name="Normal 2 7" xfId="83"/>
    <cellStyle name="Normal 3" xfId="84"/>
    <cellStyle name="Normal 4" xfId="85"/>
    <cellStyle name="Normal 5" xfId="46"/>
    <cellStyle name="Normal 6" xfId="43"/>
    <cellStyle name="Normal 6 2" xfId="94"/>
    <cellStyle name="Notas" xfId="34" builtinId="10" customBuiltin="1"/>
    <cellStyle name="Notas 2" xfId="86"/>
    <cellStyle name="Porcentaje" xfId="44" builtinId="5"/>
    <cellStyle name="Salida" xfId="35" builtinId="21" customBuiltin="1"/>
    <cellStyle name="Salida 2" xfId="87"/>
    <cellStyle name="Texto de advertencia" xfId="36" builtinId="11" customBuiltin="1"/>
    <cellStyle name="Texto de advertencia 2" xfId="88"/>
    <cellStyle name="Texto explicativo" xfId="37" builtinId="53" customBuiltin="1"/>
    <cellStyle name="Texto explicativo 2" xfId="89"/>
    <cellStyle name="Título" xfId="38" builtinId="15" customBuiltin="1"/>
    <cellStyle name="Título 2" xfId="40" builtinId="17" customBuiltin="1"/>
    <cellStyle name="Título 2 2" xfId="91"/>
    <cellStyle name="Título 3" xfId="41" builtinId="18" customBuiltin="1"/>
    <cellStyle name="Título 3 2" xfId="92"/>
    <cellStyle name="Total" xfId="42" builtinId="25" customBuiltin="1"/>
    <cellStyle name="Total 2" xfId="9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r>
              <a:rPr lang="es-MX" sz="1400">
                <a:latin typeface="Arial" pitchFamily="34" charset="0"/>
                <a:cs typeface="Arial" pitchFamily="34" charset="0"/>
              </a:rPr>
              <a:t>Porcentaje</a:t>
            </a:r>
            <a:r>
              <a:rPr lang="es-MX" sz="1400" baseline="0">
                <a:latin typeface="Arial" pitchFamily="34" charset="0"/>
                <a:cs typeface="Arial" pitchFamily="34" charset="0"/>
              </a:rPr>
              <a:t> de Repercusiones - Promedio</a:t>
            </a:r>
            <a:endParaRPr lang="es-MX" sz="1400">
              <a:latin typeface="Arial" pitchFamily="34" charset="0"/>
              <a:cs typeface="Arial" pitchFamily="34" charset="0"/>
            </a:endParaRPr>
          </a:p>
        </c:rich>
      </c:tx>
      <c:layout>
        <c:manualLayout>
          <c:xMode val="edge"/>
          <c:yMode val="edge"/>
          <c:x val="0.31280180478776431"/>
          <c:y val="4.4049125847632181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6.2852611162140984E-2"/>
          <c:y val="0.15621351473071071"/>
          <c:w val="0.91901801335785882"/>
          <c:h val="0.5845078877550367"/>
        </c:manualLayout>
      </c:layout>
      <c:lineChart>
        <c:grouping val="standard"/>
        <c:varyColors val="0"/>
        <c:ser>
          <c:idx val="0"/>
          <c:order val="0"/>
          <c:tx>
            <c:strRef>
              <c:f>Gráficos!$A$19</c:f>
              <c:strCache>
                <c:ptCount val="1"/>
                <c:pt idx="0">
                  <c:v>Mexicanas</c:v>
                </c:pt>
              </c:strCache>
            </c:strRef>
          </c:tx>
          <c:spPr>
            <a:ln w="19050">
              <a:solidFill>
                <a:srgbClr val="C00000"/>
              </a:solidFill>
            </a:ln>
          </c:spPr>
          <c:marker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</c:spPr>
          </c:marker>
          <c:cat>
            <c:strRef>
              <c:f>Gráficos!$B$18:$M$18</c:f>
              <c:strCache>
                <c:ptCount val="12"/>
                <c:pt idx="0">
                  <c:v>Ene/Jan</c:v>
                </c:pt>
                <c:pt idx="1">
                  <c:v>Feb/Feb</c:v>
                </c:pt>
                <c:pt idx="2">
                  <c:v>Mar/Mar</c:v>
                </c:pt>
                <c:pt idx="3">
                  <c:v>Abr/Apr</c:v>
                </c:pt>
                <c:pt idx="4">
                  <c:v>May/May</c:v>
                </c:pt>
                <c:pt idx="5">
                  <c:v>Jun/Jun</c:v>
                </c:pt>
                <c:pt idx="6">
                  <c:v>Jul/Jul</c:v>
                </c:pt>
                <c:pt idx="7">
                  <c:v>Ago/Aug</c:v>
                </c:pt>
                <c:pt idx="8">
                  <c:v>Sep/Sep</c:v>
                </c:pt>
                <c:pt idx="9">
                  <c:v>Oct/Oct</c:v>
                </c:pt>
                <c:pt idx="10">
                  <c:v>Nov/Nov</c:v>
                </c:pt>
                <c:pt idx="11">
                  <c:v>Dic/Dec</c:v>
                </c:pt>
              </c:strCache>
            </c:strRef>
          </c:cat>
          <c:val>
            <c:numRef>
              <c:f>Gráficos!$B$19:$M$19</c:f>
              <c:numCache>
                <c:formatCode>0%</c:formatCode>
                <c:ptCount val="12"/>
                <c:pt idx="0">
                  <c:v>0.15049299703151467</c:v>
                </c:pt>
                <c:pt idx="1">
                  <c:v>9.3091502139607263E-2</c:v>
                </c:pt>
                <c:pt idx="2">
                  <c:v>0.14953694263328998</c:v>
                </c:pt>
                <c:pt idx="3">
                  <c:v>0.18447419872306958</c:v>
                </c:pt>
                <c:pt idx="4">
                  <c:v>0.17522144643597448</c:v>
                </c:pt>
                <c:pt idx="5">
                  <c:v>0.17272499623718399</c:v>
                </c:pt>
                <c:pt idx="6">
                  <c:v>0.16743702727326015</c:v>
                </c:pt>
                <c:pt idx="7">
                  <c:v>0.14633047762230356</c:v>
                </c:pt>
                <c:pt idx="8">
                  <c:v>0.14263518295051705</c:v>
                </c:pt>
                <c:pt idx="9">
                  <c:v>0.14782342792732872</c:v>
                </c:pt>
                <c:pt idx="10">
                  <c:v>0.15899344317525976</c:v>
                </c:pt>
                <c:pt idx="11">
                  <c:v>0.13318437531722505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Gráficos!$A$20</c:f>
              <c:strCache>
                <c:ptCount val="1"/>
                <c:pt idx="0">
                  <c:v>Norteamericanas</c:v>
                </c:pt>
              </c:strCache>
            </c:strRef>
          </c:tx>
          <c:spPr>
            <a:ln w="19050">
              <a:solidFill>
                <a:schemeClr val="tx1">
                  <a:lumMod val="65000"/>
                  <a:lumOff val="35000"/>
                </a:schemeClr>
              </a:solidFill>
            </a:ln>
          </c:spPr>
          <c:marker>
            <c:spPr>
              <a:solidFill>
                <a:schemeClr val="tx1">
                  <a:lumMod val="65000"/>
                  <a:lumOff val="35000"/>
                </a:schemeClr>
              </a:solidFill>
              <a:ln>
                <a:solidFill>
                  <a:schemeClr val="tx1">
                    <a:lumMod val="65000"/>
                    <a:lumOff val="35000"/>
                  </a:schemeClr>
                </a:solidFill>
              </a:ln>
            </c:spPr>
          </c:marker>
          <c:cat>
            <c:strRef>
              <c:f>Gráficos!$B$18:$M$18</c:f>
              <c:strCache>
                <c:ptCount val="12"/>
                <c:pt idx="0">
                  <c:v>Ene/Jan</c:v>
                </c:pt>
                <c:pt idx="1">
                  <c:v>Feb/Feb</c:v>
                </c:pt>
                <c:pt idx="2">
                  <c:v>Mar/Mar</c:v>
                </c:pt>
                <c:pt idx="3">
                  <c:v>Abr/Apr</c:v>
                </c:pt>
                <c:pt idx="4">
                  <c:v>May/May</c:v>
                </c:pt>
                <c:pt idx="5">
                  <c:v>Jun/Jun</c:v>
                </c:pt>
                <c:pt idx="6">
                  <c:v>Jul/Jul</c:v>
                </c:pt>
                <c:pt idx="7">
                  <c:v>Ago/Aug</c:v>
                </c:pt>
                <c:pt idx="8">
                  <c:v>Sep/Sep</c:v>
                </c:pt>
                <c:pt idx="9">
                  <c:v>Oct/Oct</c:v>
                </c:pt>
                <c:pt idx="10">
                  <c:v>Nov/Nov</c:v>
                </c:pt>
                <c:pt idx="11">
                  <c:v>Dic/Dec</c:v>
                </c:pt>
              </c:strCache>
            </c:strRef>
          </c:cat>
          <c:val>
            <c:numRef>
              <c:f>Gráficos!$B$20:$M$20</c:f>
              <c:numCache>
                <c:formatCode>0%</c:formatCode>
                <c:ptCount val="12"/>
                <c:pt idx="0">
                  <c:v>0.15876076562986602</c:v>
                </c:pt>
                <c:pt idx="1">
                  <c:v>0.15467502451342705</c:v>
                </c:pt>
                <c:pt idx="2">
                  <c:v>0.1168699594491982</c:v>
                </c:pt>
                <c:pt idx="3">
                  <c:v>0.14059371825188241</c:v>
                </c:pt>
                <c:pt idx="4">
                  <c:v>0.15607572377919829</c:v>
                </c:pt>
                <c:pt idx="5">
                  <c:v>0.1218815685811494</c:v>
                </c:pt>
                <c:pt idx="6">
                  <c:v>0.13345251099815902</c:v>
                </c:pt>
                <c:pt idx="7">
                  <c:v>0.10478431859514112</c:v>
                </c:pt>
                <c:pt idx="8">
                  <c:v>0.10383469864375691</c:v>
                </c:pt>
                <c:pt idx="9">
                  <c:v>8.4740227788738534E-2</c:v>
                </c:pt>
                <c:pt idx="10">
                  <c:v>0.14421736614111205</c:v>
                </c:pt>
                <c:pt idx="11">
                  <c:v>0.11820168545686402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Gráficos!$A$21</c:f>
              <c:strCache>
                <c:ptCount val="1"/>
                <c:pt idx="0">
                  <c:v>Centro y Sudamericanas</c:v>
                </c:pt>
              </c:strCache>
            </c:strRef>
          </c:tx>
          <c:spPr>
            <a:ln w="19050">
              <a:solidFill>
                <a:schemeClr val="accent2">
                  <a:lumMod val="50000"/>
                </a:schemeClr>
              </a:solidFill>
            </a:ln>
          </c:spPr>
          <c:marker>
            <c:spPr>
              <a:solidFill>
                <a:schemeClr val="accent2">
                  <a:lumMod val="50000"/>
                </a:schemeClr>
              </a:solidFill>
              <a:ln>
                <a:solidFill>
                  <a:schemeClr val="accent2">
                    <a:lumMod val="50000"/>
                  </a:schemeClr>
                </a:solidFill>
              </a:ln>
            </c:spPr>
          </c:marker>
          <c:cat>
            <c:strRef>
              <c:f>Gráficos!$B$18:$M$18</c:f>
              <c:strCache>
                <c:ptCount val="12"/>
                <c:pt idx="0">
                  <c:v>Ene/Jan</c:v>
                </c:pt>
                <c:pt idx="1">
                  <c:v>Feb/Feb</c:v>
                </c:pt>
                <c:pt idx="2">
                  <c:v>Mar/Mar</c:v>
                </c:pt>
                <c:pt idx="3">
                  <c:v>Abr/Apr</c:v>
                </c:pt>
                <c:pt idx="4">
                  <c:v>May/May</c:v>
                </c:pt>
                <c:pt idx="5">
                  <c:v>Jun/Jun</c:v>
                </c:pt>
                <c:pt idx="6">
                  <c:v>Jul/Jul</c:v>
                </c:pt>
                <c:pt idx="7">
                  <c:v>Ago/Aug</c:v>
                </c:pt>
                <c:pt idx="8">
                  <c:v>Sep/Sep</c:v>
                </c:pt>
                <c:pt idx="9">
                  <c:v>Oct/Oct</c:v>
                </c:pt>
                <c:pt idx="10">
                  <c:v>Nov/Nov</c:v>
                </c:pt>
                <c:pt idx="11">
                  <c:v>Dic/Dec</c:v>
                </c:pt>
              </c:strCache>
            </c:strRef>
          </c:cat>
          <c:val>
            <c:numRef>
              <c:f>Gráficos!$B$21:$M$21</c:f>
              <c:numCache>
                <c:formatCode>0%</c:formatCode>
                <c:ptCount val="12"/>
                <c:pt idx="0">
                  <c:v>0.16885530365618792</c:v>
                </c:pt>
                <c:pt idx="1">
                  <c:v>0.11048150567381336</c:v>
                </c:pt>
                <c:pt idx="2">
                  <c:v>0.12375284154157454</c:v>
                </c:pt>
                <c:pt idx="3">
                  <c:v>0.14194958685546397</c:v>
                </c:pt>
                <c:pt idx="4">
                  <c:v>0.13054591254868705</c:v>
                </c:pt>
                <c:pt idx="5">
                  <c:v>0.1335092584057761</c:v>
                </c:pt>
                <c:pt idx="6">
                  <c:v>0.13964620669056155</c:v>
                </c:pt>
                <c:pt idx="7">
                  <c:v>0.15738891733515389</c:v>
                </c:pt>
                <c:pt idx="8">
                  <c:v>0.15883004793810362</c:v>
                </c:pt>
                <c:pt idx="9">
                  <c:v>0.15117862981827329</c:v>
                </c:pt>
                <c:pt idx="10">
                  <c:v>0.15057830783637238</c:v>
                </c:pt>
                <c:pt idx="11">
                  <c:v>0.15057830783637238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Gráficos!$A$22</c:f>
              <c:strCache>
                <c:ptCount val="1"/>
                <c:pt idx="0">
                  <c:v>Europeas</c:v>
                </c:pt>
              </c:strCache>
            </c:strRef>
          </c:tx>
          <c:spPr>
            <a:ln w="19050">
              <a:solidFill>
                <a:schemeClr val="bg1">
                  <a:lumMod val="50000"/>
                </a:schemeClr>
              </a:solidFill>
            </a:ln>
          </c:spPr>
          <c:marker>
            <c:symbol val="diamond"/>
            <c:size val="5"/>
            <c:spPr>
              <a:solidFill>
                <a:schemeClr val="bg1">
                  <a:lumMod val="50000"/>
                </a:schemeClr>
              </a:solidFill>
              <a:ln>
                <a:solidFill>
                  <a:schemeClr val="bg1">
                    <a:lumMod val="50000"/>
                  </a:schemeClr>
                </a:solidFill>
              </a:ln>
            </c:spPr>
          </c:marker>
          <c:cat>
            <c:strRef>
              <c:f>Gráficos!$B$18:$M$18</c:f>
              <c:strCache>
                <c:ptCount val="12"/>
                <c:pt idx="0">
                  <c:v>Ene/Jan</c:v>
                </c:pt>
                <c:pt idx="1">
                  <c:v>Feb/Feb</c:v>
                </c:pt>
                <c:pt idx="2">
                  <c:v>Mar/Mar</c:v>
                </c:pt>
                <c:pt idx="3">
                  <c:v>Abr/Apr</c:v>
                </c:pt>
                <c:pt idx="4">
                  <c:v>May/May</c:v>
                </c:pt>
                <c:pt idx="5">
                  <c:v>Jun/Jun</c:v>
                </c:pt>
                <c:pt idx="6">
                  <c:v>Jul/Jul</c:v>
                </c:pt>
                <c:pt idx="7">
                  <c:v>Ago/Aug</c:v>
                </c:pt>
                <c:pt idx="8">
                  <c:v>Sep/Sep</c:v>
                </c:pt>
                <c:pt idx="9">
                  <c:v>Oct/Oct</c:v>
                </c:pt>
                <c:pt idx="10">
                  <c:v>Nov/Nov</c:v>
                </c:pt>
                <c:pt idx="11">
                  <c:v>Dic/Dec</c:v>
                </c:pt>
              </c:strCache>
            </c:strRef>
          </c:cat>
          <c:val>
            <c:numRef>
              <c:f>Gráficos!$B$22:$M$22</c:f>
              <c:numCache>
                <c:formatCode>0%</c:formatCode>
                <c:ptCount val="12"/>
                <c:pt idx="0">
                  <c:v>0.28974016179898532</c:v>
                </c:pt>
                <c:pt idx="1">
                  <c:v>0.20433982683982682</c:v>
                </c:pt>
                <c:pt idx="2">
                  <c:v>0.23169897536698958</c:v>
                </c:pt>
                <c:pt idx="3">
                  <c:v>0.24421568627450979</c:v>
                </c:pt>
                <c:pt idx="4">
                  <c:v>0.26786064425770306</c:v>
                </c:pt>
                <c:pt idx="5">
                  <c:v>0.22321253501400559</c:v>
                </c:pt>
                <c:pt idx="6">
                  <c:v>0.25353983711561312</c:v>
                </c:pt>
                <c:pt idx="7">
                  <c:v>0.15484340331114527</c:v>
                </c:pt>
                <c:pt idx="8">
                  <c:v>0.15120448179271706</c:v>
                </c:pt>
                <c:pt idx="9">
                  <c:v>0.1393729908859446</c:v>
                </c:pt>
                <c:pt idx="10">
                  <c:v>0.16073917333200302</c:v>
                </c:pt>
                <c:pt idx="11">
                  <c:v>0.13454869714152684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3044192"/>
        <c:axId val="240246816"/>
      </c:lineChart>
      <c:catAx>
        <c:axId val="1830441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s-MX"/>
          </a:p>
        </c:txPr>
        <c:crossAx val="240246816"/>
        <c:crosses val="autoZero"/>
        <c:auto val="1"/>
        <c:lblAlgn val="ctr"/>
        <c:lblOffset val="100"/>
        <c:noMultiLvlLbl val="0"/>
      </c:catAx>
      <c:valAx>
        <c:axId val="240246816"/>
        <c:scaling>
          <c:orientation val="minMax"/>
          <c:min val="5.000000000000001E-2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  <a:prstDash val="sysDot"/>
            </a:ln>
          </c:spPr>
        </c:majorGridlines>
        <c:numFmt formatCode="0%" sourceLinked="1"/>
        <c:majorTickMark val="out"/>
        <c:minorTickMark val="none"/>
        <c:tickLblPos val="nextTo"/>
        <c:spPr>
          <a:ln>
            <a:prstDash val="sysDash"/>
          </a:ln>
        </c:spPr>
        <c:crossAx val="18304419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8.9854953195398518E-2"/>
          <c:y val="0.92024178271807111"/>
          <c:w val="0.82028993774712911"/>
          <c:h val="7.5578655405325351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Índice de puntualidad por aerolínea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Gráficos!$L$70</c:f>
              <c:strCache>
                <c:ptCount val="1"/>
                <c:pt idx="0">
                  <c:v>Índice de puntualidad
(Ene - Dic)</c:v>
                </c:pt>
              </c:strCache>
            </c:strRef>
          </c:tx>
          <c:invertIfNegative val="0"/>
          <c:cat>
            <c:strRef>
              <c:f>Gráficos!$J$71:$J$77</c:f>
              <c:strCache>
                <c:ptCount val="7"/>
                <c:pt idx="0">
                  <c:v>Interjet </c:v>
                </c:pt>
                <c:pt idx="1">
                  <c:v>Aeroméxico </c:v>
                </c:pt>
                <c:pt idx="2">
                  <c:v>Magnicharters </c:v>
                </c:pt>
                <c:pt idx="3">
                  <c:v>Aeroméxico Connect </c:v>
                </c:pt>
                <c:pt idx="4">
                  <c:v>Aeromar</c:v>
                </c:pt>
                <c:pt idx="5">
                  <c:v>Vivaaerobus </c:v>
                </c:pt>
                <c:pt idx="6">
                  <c:v>Volaris </c:v>
                </c:pt>
              </c:strCache>
            </c:strRef>
          </c:cat>
          <c:val>
            <c:numRef>
              <c:f>Gráficos!$L$71:$L$77</c:f>
              <c:numCache>
                <c:formatCode>0%</c:formatCode>
                <c:ptCount val="7"/>
                <c:pt idx="0">
                  <c:v>0.8537501710560691</c:v>
                </c:pt>
                <c:pt idx="1">
                  <c:v>0.885528656508624</c:v>
                </c:pt>
                <c:pt idx="2">
                  <c:v>0.80349344978165937</c:v>
                </c:pt>
                <c:pt idx="3">
                  <c:v>0.83127279376657148</c:v>
                </c:pt>
                <c:pt idx="4">
                  <c:v>0.88807379749615634</c:v>
                </c:pt>
                <c:pt idx="5">
                  <c:v>0.72039404736952428</c:v>
                </c:pt>
                <c:pt idx="6">
                  <c:v>0.79109110228734414</c:v>
                </c:pt>
              </c:numCache>
            </c:numRef>
          </c:val>
        </c:ser>
        <c:ser>
          <c:idx val="2"/>
          <c:order val="1"/>
          <c:tx>
            <c:strRef>
              <c:f>Gráficos!$M$70</c:f>
              <c:strCache>
                <c:ptCount val="1"/>
                <c:pt idx="0">
                  <c:v>Dentro del  Horario</c:v>
                </c:pt>
              </c:strCache>
            </c:strRef>
          </c:tx>
          <c:invertIfNegative val="0"/>
          <c:cat>
            <c:strRef>
              <c:f>Gráficos!$J$71:$J$77</c:f>
              <c:strCache>
                <c:ptCount val="7"/>
                <c:pt idx="0">
                  <c:v>Interjet </c:v>
                </c:pt>
                <c:pt idx="1">
                  <c:v>Aeroméxico </c:v>
                </c:pt>
                <c:pt idx="2">
                  <c:v>Magnicharters </c:v>
                </c:pt>
                <c:pt idx="3">
                  <c:v>Aeroméxico Connect </c:v>
                </c:pt>
                <c:pt idx="4">
                  <c:v>Aeromar</c:v>
                </c:pt>
                <c:pt idx="5">
                  <c:v>Vivaaerobus </c:v>
                </c:pt>
                <c:pt idx="6">
                  <c:v>Volaris </c:v>
                </c:pt>
              </c:strCache>
            </c:strRef>
          </c:cat>
          <c:val>
            <c:numRef>
              <c:f>Gráficos!$M$71:$M$77</c:f>
              <c:numCache>
                <c:formatCode>0%</c:formatCode>
                <c:ptCount val="7"/>
                <c:pt idx="0">
                  <c:v>0.59589714243061342</c:v>
                </c:pt>
                <c:pt idx="1">
                  <c:v>0.63491633794828162</c:v>
                </c:pt>
                <c:pt idx="2">
                  <c:v>0.64059236757167271</c:v>
                </c:pt>
                <c:pt idx="3">
                  <c:v>0.59831161047167225</c:v>
                </c:pt>
                <c:pt idx="4">
                  <c:v>0.67397320448056219</c:v>
                </c:pt>
                <c:pt idx="5">
                  <c:v>0.53902047090057992</c:v>
                </c:pt>
                <c:pt idx="6">
                  <c:v>0.63581455175885015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135240"/>
        <c:axId val="238526120"/>
      </c:barChart>
      <c:catAx>
        <c:axId val="2401352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MX"/>
          </a:p>
        </c:txPr>
        <c:crossAx val="238526120"/>
        <c:crosses val="autoZero"/>
        <c:auto val="1"/>
        <c:lblAlgn val="ctr"/>
        <c:lblOffset val="100"/>
        <c:noMultiLvlLbl val="0"/>
      </c:catAx>
      <c:valAx>
        <c:axId val="238526120"/>
        <c:scaling>
          <c:orientation val="minMax"/>
          <c:max val="1"/>
          <c:min val="0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240135240"/>
        <c:crosses val="autoZero"/>
        <c:crossBetween val="between"/>
        <c:majorUnit val="0.2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Índice de puntualidad por aerolínea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Gráficos!$L$88</c:f>
              <c:strCache>
                <c:ptCount val="1"/>
                <c:pt idx="0">
                  <c:v>Índice de puntualidad
(Ene - Dic)</c:v>
                </c:pt>
              </c:strCache>
            </c:strRef>
          </c:tx>
          <c:invertIfNegative val="0"/>
          <c:cat>
            <c:strRef>
              <c:f>Gráficos!$J$89:$J$95</c:f>
              <c:strCache>
                <c:ptCount val="7"/>
                <c:pt idx="0">
                  <c:v>American Airlines</c:v>
                </c:pt>
                <c:pt idx="1">
                  <c:v>Air Canada</c:v>
                </c:pt>
                <c:pt idx="2">
                  <c:v>Alaska Airlines</c:v>
                </c:pt>
                <c:pt idx="3">
                  <c:v>Delta Airlines</c:v>
                </c:pt>
                <c:pt idx="4">
                  <c:v>Southwest</c:v>
                </c:pt>
                <c:pt idx="5">
                  <c:v>United Airlines</c:v>
                </c:pt>
                <c:pt idx="6">
                  <c:v>U.S. Airways</c:v>
                </c:pt>
              </c:strCache>
            </c:strRef>
          </c:cat>
          <c:val>
            <c:numRef>
              <c:f>Gráficos!$L$89:$L$95</c:f>
              <c:numCache>
                <c:formatCode>0%</c:formatCode>
                <c:ptCount val="7"/>
                <c:pt idx="0">
                  <c:v>0.93185166994106094</c:v>
                </c:pt>
                <c:pt idx="1">
                  <c:v>0.93450549450549447</c:v>
                </c:pt>
                <c:pt idx="2">
                  <c:v>0.90329218106995879</c:v>
                </c:pt>
                <c:pt idx="3">
                  <c:v>0.96052005707943555</c:v>
                </c:pt>
                <c:pt idx="4">
                  <c:v>1</c:v>
                </c:pt>
                <c:pt idx="5">
                  <c:v>0.9162017054426782</c:v>
                </c:pt>
                <c:pt idx="6">
                  <c:v>0.8711379050489827</c:v>
                </c:pt>
              </c:numCache>
            </c:numRef>
          </c:val>
        </c:ser>
        <c:ser>
          <c:idx val="2"/>
          <c:order val="1"/>
          <c:tx>
            <c:strRef>
              <c:f>Gráficos!$M$88</c:f>
              <c:strCache>
                <c:ptCount val="1"/>
                <c:pt idx="0">
                  <c:v>Dentro del  Horario</c:v>
                </c:pt>
              </c:strCache>
            </c:strRef>
          </c:tx>
          <c:invertIfNegative val="0"/>
          <c:cat>
            <c:strRef>
              <c:f>Gráficos!$J$89:$J$95</c:f>
              <c:strCache>
                <c:ptCount val="7"/>
                <c:pt idx="0">
                  <c:v>American Airlines</c:v>
                </c:pt>
                <c:pt idx="1">
                  <c:v>Air Canada</c:v>
                </c:pt>
                <c:pt idx="2">
                  <c:v>Alaska Airlines</c:v>
                </c:pt>
                <c:pt idx="3">
                  <c:v>Delta Airlines</c:v>
                </c:pt>
                <c:pt idx="4">
                  <c:v>Southwest</c:v>
                </c:pt>
                <c:pt idx="5">
                  <c:v>United Airlines</c:v>
                </c:pt>
                <c:pt idx="6">
                  <c:v>U.S. Airways</c:v>
                </c:pt>
              </c:strCache>
            </c:strRef>
          </c:cat>
          <c:val>
            <c:numRef>
              <c:f>Gráficos!$M$89:$M$95</c:f>
              <c:numCache>
                <c:formatCode>0%</c:formatCode>
                <c:ptCount val="7"/>
                <c:pt idx="0">
                  <c:v>0.75122789783889976</c:v>
                </c:pt>
                <c:pt idx="1">
                  <c:v>0.7854945054945055</c:v>
                </c:pt>
                <c:pt idx="2">
                  <c:v>0.72633744855967075</c:v>
                </c:pt>
                <c:pt idx="3">
                  <c:v>0.66640241002061207</c:v>
                </c:pt>
                <c:pt idx="4">
                  <c:v>0.94896030245746688</c:v>
                </c:pt>
                <c:pt idx="5">
                  <c:v>0.70449521002210758</c:v>
                </c:pt>
                <c:pt idx="6">
                  <c:v>0.64129615674453655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9823016"/>
        <c:axId val="183029840"/>
      </c:barChart>
      <c:catAx>
        <c:axId val="2398230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MX"/>
          </a:p>
        </c:txPr>
        <c:crossAx val="183029840"/>
        <c:crosses val="autoZero"/>
        <c:auto val="1"/>
        <c:lblAlgn val="ctr"/>
        <c:lblOffset val="100"/>
        <c:noMultiLvlLbl val="0"/>
      </c:catAx>
      <c:valAx>
        <c:axId val="183029840"/>
        <c:scaling>
          <c:orientation val="minMax"/>
          <c:max val="1"/>
          <c:min val="0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239823016"/>
        <c:crosses val="autoZero"/>
        <c:crossBetween val="between"/>
        <c:majorUnit val="0.2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Índice de puntualidad por aerolínea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Gráficos!$L$106</c:f>
              <c:strCache>
                <c:ptCount val="1"/>
                <c:pt idx="0">
                  <c:v>Índice de puntualidad
(Ene - Dic)</c:v>
                </c:pt>
              </c:strCache>
            </c:strRef>
          </c:tx>
          <c:invertIfNegative val="0"/>
          <c:cat>
            <c:strRef>
              <c:f>Gráficos!$J$107:$J$116</c:f>
              <c:strCache>
                <c:ptCount val="10"/>
                <c:pt idx="0">
                  <c:v>Avianca </c:v>
                </c:pt>
                <c:pt idx="1">
                  <c:v>Copa </c:v>
                </c:pt>
                <c:pt idx="2">
                  <c:v>Cubana </c:v>
                </c:pt>
                <c:pt idx="3">
                  <c:v>Lan Chile
Airlines</c:v>
                </c:pt>
                <c:pt idx="4">
                  <c:v>Lanperu</c:v>
                </c:pt>
                <c:pt idx="5">
                  <c:v>Lacsa </c:v>
                </c:pt>
                <c:pt idx="6">
                  <c:v>Aerorepública</c:v>
                </c:pt>
                <c:pt idx="7">
                  <c:v>Taca </c:v>
                </c:pt>
                <c:pt idx="8">
                  <c:v>TAM Linhas
Aereas</c:v>
                </c:pt>
                <c:pt idx="9">
                  <c:v>Taca Peru </c:v>
                </c:pt>
              </c:strCache>
            </c:strRef>
          </c:cat>
          <c:val>
            <c:numRef>
              <c:f>Gráficos!$L$107:$L$116</c:f>
              <c:numCache>
                <c:formatCode>0%</c:formatCode>
                <c:ptCount val="10"/>
                <c:pt idx="0">
                  <c:v>0.93989071038251371</c:v>
                </c:pt>
                <c:pt idx="1">
                  <c:v>0.93721461187214616</c:v>
                </c:pt>
                <c:pt idx="2">
                  <c:v>0.72444444444444445</c:v>
                </c:pt>
                <c:pt idx="3">
                  <c:v>0.88553459119496858</c:v>
                </c:pt>
                <c:pt idx="4">
                  <c:v>0.92876712328767119</c:v>
                </c:pt>
                <c:pt idx="5">
                  <c:v>0.98484848484848486</c:v>
                </c:pt>
                <c:pt idx="6">
                  <c:v>0.94246575342465755</c:v>
                </c:pt>
                <c:pt idx="7">
                  <c:v>0.93156424581005592</c:v>
                </c:pt>
                <c:pt idx="8">
                  <c:v>0.97953615279672579</c:v>
                </c:pt>
                <c:pt idx="9">
                  <c:v>0.95192307692307687</c:v>
                </c:pt>
              </c:numCache>
            </c:numRef>
          </c:val>
        </c:ser>
        <c:ser>
          <c:idx val="2"/>
          <c:order val="1"/>
          <c:tx>
            <c:strRef>
              <c:f>Gráficos!$M$106</c:f>
              <c:strCache>
                <c:ptCount val="1"/>
                <c:pt idx="0">
                  <c:v>Dentro del  Horario</c:v>
                </c:pt>
              </c:strCache>
            </c:strRef>
          </c:tx>
          <c:invertIfNegative val="0"/>
          <c:cat>
            <c:strRef>
              <c:f>Gráficos!$J$107:$J$116</c:f>
              <c:strCache>
                <c:ptCount val="10"/>
                <c:pt idx="0">
                  <c:v>Avianca </c:v>
                </c:pt>
                <c:pt idx="1">
                  <c:v>Copa </c:v>
                </c:pt>
                <c:pt idx="2">
                  <c:v>Cubana </c:v>
                </c:pt>
                <c:pt idx="3">
                  <c:v>Lan Chile
Airlines</c:v>
                </c:pt>
                <c:pt idx="4">
                  <c:v>Lanperu</c:v>
                </c:pt>
                <c:pt idx="5">
                  <c:v>Lacsa </c:v>
                </c:pt>
                <c:pt idx="6">
                  <c:v>Aerorepública</c:v>
                </c:pt>
                <c:pt idx="7">
                  <c:v>Taca </c:v>
                </c:pt>
                <c:pt idx="8">
                  <c:v>TAM Linhas
Aereas</c:v>
                </c:pt>
                <c:pt idx="9">
                  <c:v>Taca Peru </c:v>
                </c:pt>
              </c:strCache>
            </c:strRef>
          </c:cat>
          <c:val>
            <c:numRef>
              <c:f>Gráficos!$M$107:$M$116</c:f>
              <c:numCache>
                <c:formatCode>0%</c:formatCode>
                <c:ptCount val="10"/>
                <c:pt idx="0">
                  <c:v>0.77686703096539156</c:v>
                </c:pt>
                <c:pt idx="1">
                  <c:v>0.8033675799086758</c:v>
                </c:pt>
                <c:pt idx="2">
                  <c:v>0.72444444444444445</c:v>
                </c:pt>
                <c:pt idx="3">
                  <c:v>0.70691823899371076</c:v>
                </c:pt>
                <c:pt idx="4">
                  <c:v>0.63424657534246576</c:v>
                </c:pt>
                <c:pt idx="5">
                  <c:v>0.72727272727272729</c:v>
                </c:pt>
                <c:pt idx="6">
                  <c:v>0.79041095890410962</c:v>
                </c:pt>
                <c:pt idx="7">
                  <c:v>0.69413407821229045</c:v>
                </c:pt>
                <c:pt idx="8">
                  <c:v>0.77080491132332885</c:v>
                </c:pt>
                <c:pt idx="9">
                  <c:v>0.74313186813186816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83016"/>
        <c:axId val="240883400"/>
      </c:barChart>
      <c:catAx>
        <c:axId val="2408830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s-MX"/>
          </a:p>
        </c:txPr>
        <c:crossAx val="240883400"/>
        <c:crosses val="autoZero"/>
        <c:auto val="1"/>
        <c:lblAlgn val="ctr"/>
        <c:lblOffset val="100"/>
        <c:noMultiLvlLbl val="0"/>
      </c:catAx>
      <c:valAx>
        <c:axId val="240883400"/>
        <c:scaling>
          <c:orientation val="minMax"/>
          <c:max val="1.1000000000000001"/>
          <c:min val="0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240883016"/>
        <c:crosses val="autoZero"/>
        <c:crossBetween val="between"/>
        <c:majorUnit val="0.2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Índice de puntualidad por aerolínea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Gráficos!$L$126</c:f>
              <c:strCache>
                <c:ptCount val="1"/>
                <c:pt idx="0">
                  <c:v>Índice de puntualidad
(Ene - Dic)</c:v>
                </c:pt>
              </c:strCache>
            </c:strRef>
          </c:tx>
          <c:invertIfNegative val="0"/>
          <c:cat>
            <c:strRef>
              <c:f>Gráficos!$J$127:$J$131</c:f>
              <c:strCache>
                <c:ptCount val="5"/>
                <c:pt idx="0">
                  <c:v>Air France </c:v>
                </c:pt>
                <c:pt idx="1">
                  <c:v>British Airways</c:v>
                </c:pt>
                <c:pt idx="2">
                  <c:v>Lufthansa </c:v>
                </c:pt>
                <c:pt idx="3">
                  <c:v>Iberia </c:v>
                </c:pt>
                <c:pt idx="4">
                  <c:v>K L M </c:v>
                </c:pt>
              </c:strCache>
            </c:strRef>
          </c:cat>
          <c:val>
            <c:numRef>
              <c:f>Gráficos!$L$127:$L$131</c:f>
              <c:numCache>
                <c:formatCode>0%</c:formatCode>
                <c:ptCount val="5"/>
                <c:pt idx="0">
                  <c:v>0.83531746031746035</c:v>
                </c:pt>
                <c:pt idx="1">
                  <c:v>0.94212218649517687</c:v>
                </c:pt>
                <c:pt idx="2">
                  <c:v>0.89814814814814814</c:v>
                </c:pt>
                <c:pt idx="3">
                  <c:v>0.96645253390435404</c:v>
                </c:pt>
                <c:pt idx="4">
                  <c:v>0.90370370370370368</c:v>
                </c:pt>
              </c:numCache>
            </c:numRef>
          </c:val>
        </c:ser>
        <c:ser>
          <c:idx val="2"/>
          <c:order val="1"/>
          <c:tx>
            <c:strRef>
              <c:f>Gráficos!$M$126</c:f>
              <c:strCache>
                <c:ptCount val="1"/>
                <c:pt idx="0">
                  <c:v>Dentro del  Horario</c:v>
                </c:pt>
              </c:strCache>
            </c:strRef>
          </c:tx>
          <c:invertIfNegative val="0"/>
          <c:cat>
            <c:strRef>
              <c:f>Gráficos!$J$127:$J$131</c:f>
              <c:strCache>
                <c:ptCount val="5"/>
                <c:pt idx="0">
                  <c:v>Air France </c:v>
                </c:pt>
                <c:pt idx="1">
                  <c:v>British Airways</c:v>
                </c:pt>
                <c:pt idx="2">
                  <c:v>Lufthansa </c:v>
                </c:pt>
                <c:pt idx="3">
                  <c:v>Iberia </c:v>
                </c:pt>
                <c:pt idx="4">
                  <c:v>K L M </c:v>
                </c:pt>
              </c:strCache>
            </c:strRef>
          </c:cat>
          <c:val>
            <c:numRef>
              <c:f>Gráficos!$M$127:$M$131</c:f>
              <c:numCache>
                <c:formatCode>0%</c:formatCode>
                <c:ptCount val="5"/>
                <c:pt idx="0">
                  <c:v>0.51587301587301582</c:v>
                </c:pt>
                <c:pt idx="1">
                  <c:v>0.78456591639871376</c:v>
                </c:pt>
                <c:pt idx="2">
                  <c:v>0.65319865319865322</c:v>
                </c:pt>
                <c:pt idx="3">
                  <c:v>0.70735189150606703</c:v>
                </c:pt>
                <c:pt idx="4">
                  <c:v>0.70617283950617282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940792"/>
        <c:axId val="240936176"/>
      </c:barChart>
      <c:catAx>
        <c:axId val="2409407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MX"/>
          </a:p>
        </c:txPr>
        <c:crossAx val="240936176"/>
        <c:crosses val="autoZero"/>
        <c:auto val="1"/>
        <c:lblAlgn val="ctr"/>
        <c:lblOffset val="100"/>
        <c:noMultiLvlLbl val="0"/>
      </c:catAx>
      <c:valAx>
        <c:axId val="240936176"/>
        <c:scaling>
          <c:orientation val="minMax"/>
          <c:max val="1"/>
          <c:min val="0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240940792"/>
        <c:crosses val="autoZero"/>
        <c:crossBetween val="between"/>
        <c:majorUnit val="0.2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r>
              <a:rPr lang="es-MX" sz="1400">
                <a:latin typeface="Arial" pitchFamily="34" charset="0"/>
                <a:cs typeface="Arial" pitchFamily="34" charset="0"/>
              </a:rPr>
              <a:t>Promedio</a:t>
            </a:r>
            <a:r>
              <a:rPr lang="es-MX" sz="1400" baseline="0">
                <a:latin typeface="Arial" pitchFamily="34" charset="0"/>
                <a:cs typeface="Arial" pitchFamily="34" charset="0"/>
              </a:rPr>
              <a:t> Dentro del Horario</a:t>
            </a:r>
            <a:endParaRPr lang="es-MX" sz="1400">
              <a:latin typeface="Arial" pitchFamily="34" charset="0"/>
              <a:cs typeface="Arial" pitchFamily="34" charset="0"/>
            </a:endParaRPr>
          </a:p>
        </c:rich>
      </c:tx>
      <c:layout>
        <c:manualLayout>
          <c:xMode val="edge"/>
          <c:yMode val="edge"/>
          <c:x val="0.31280180478776431"/>
          <c:y val="4.4049125847632181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6.2852611162140984E-2"/>
          <c:y val="0.15621351473071071"/>
          <c:w val="0.91901801335785882"/>
          <c:h val="0.5845078877550367"/>
        </c:manualLayout>
      </c:layout>
      <c:lineChart>
        <c:grouping val="standard"/>
        <c:varyColors val="0"/>
        <c:ser>
          <c:idx val="0"/>
          <c:order val="0"/>
          <c:tx>
            <c:strRef>
              <c:f>Gráficos!$A$13</c:f>
              <c:strCache>
                <c:ptCount val="1"/>
                <c:pt idx="0">
                  <c:v>Mexicanas</c:v>
                </c:pt>
              </c:strCache>
            </c:strRef>
          </c:tx>
          <c:spPr>
            <a:ln w="19050">
              <a:solidFill>
                <a:srgbClr val="C00000"/>
              </a:solidFill>
            </a:ln>
          </c:spPr>
          <c:marker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</c:spPr>
          </c:marker>
          <c:cat>
            <c:strRef>
              <c:f>Gráficos!$B$12:$M$12</c:f>
              <c:strCache>
                <c:ptCount val="12"/>
                <c:pt idx="0">
                  <c:v>Ene/Jan</c:v>
                </c:pt>
                <c:pt idx="1">
                  <c:v>Feb/Feb</c:v>
                </c:pt>
                <c:pt idx="2">
                  <c:v>Mar/Mar</c:v>
                </c:pt>
                <c:pt idx="3">
                  <c:v>Abr/Apr</c:v>
                </c:pt>
                <c:pt idx="4">
                  <c:v>May/May</c:v>
                </c:pt>
                <c:pt idx="5">
                  <c:v>Jun/Jun</c:v>
                </c:pt>
                <c:pt idx="6">
                  <c:v>Jul/Jul</c:v>
                </c:pt>
                <c:pt idx="7">
                  <c:v>Ago/Aug</c:v>
                </c:pt>
                <c:pt idx="8">
                  <c:v>Sep/Sep</c:v>
                </c:pt>
                <c:pt idx="9">
                  <c:v>Oct/Oct</c:v>
                </c:pt>
                <c:pt idx="10">
                  <c:v>Nov/Nov</c:v>
                </c:pt>
                <c:pt idx="11">
                  <c:v>Dic/Dec</c:v>
                </c:pt>
              </c:strCache>
            </c:strRef>
          </c:cat>
          <c:val>
            <c:numRef>
              <c:f>Gráficos!$B$13:$M$13</c:f>
              <c:numCache>
                <c:formatCode>0%</c:formatCode>
                <c:ptCount val="12"/>
                <c:pt idx="0">
                  <c:v>0.65225350715155461</c:v>
                </c:pt>
                <c:pt idx="1">
                  <c:v>0.65676587221261251</c:v>
                </c:pt>
                <c:pt idx="2">
                  <c:v>0.62425234840040156</c:v>
                </c:pt>
                <c:pt idx="3">
                  <c:v>0.55101260711011502</c:v>
                </c:pt>
                <c:pt idx="4">
                  <c:v>0.57156642262130097</c:v>
                </c:pt>
                <c:pt idx="5">
                  <c:v>0.58484978973226887</c:v>
                </c:pt>
                <c:pt idx="6">
                  <c:v>0.55314581022359188</c:v>
                </c:pt>
                <c:pt idx="7">
                  <c:v>0.61544691110569794</c:v>
                </c:pt>
                <c:pt idx="8">
                  <c:v>0.64569845899557166</c:v>
                </c:pt>
                <c:pt idx="9">
                  <c:v>0.65617191390408602</c:v>
                </c:pt>
                <c:pt idx="10">
                  <c:v>0.6486881383090195</c:v>
                </c:pt>
                <c:pt idx="11">
                  <c:v>0.66429788822436187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Gráficos!$A$14</c:f>
              <c:strCache>
                <c:ptCount val="1"/>
                <c:pt idx="0">
                  <c:v>Norteamericanas</c:v>
                </c:pt>
              </c:strCache>
            </c:strRef>
          </c:tx>
          <c:spPr>
            <a:ln w="19050">
              <a:solidFill>
                <a:schemeClr val="tx1">
                  <a:lumMod val="65000"/>
                  <a:lumOff val="35000"/>
                </a:schemeClr>
              </a:solidFill>
            </a:ln>
          </c:spPr>
          <c:marker>
            <c:spPr>
              <a:solidFill>
                <a:schemeClr val="tx1">
                  <a:lumMod val="65000"/>
                  <a:lumOff val="35000"/>
                </a:schemeClr>
              </a:solidFill>
              <a:ln>
                <a:solidFill>
                  <a:schemeClr val="tx1">
                    <a:lumMod val="65000"/>
                    <a:lumOff val="35000"/>
                  </a:schemeClr>
                </a:solidFill>
              </a:ln>
            </c:spPr>
          </c:marker>
          <c:cat>
            <c:strRef>
              <c:f>Gráficos!$B$12:$M$12</c:f>
              <c:strCache>
                <c:ptCount val="12"/>
                <c:pt idx="0">
                  <c:v>Ene/Jan</c:v>
                </c:pt>
                <c:pt idx="1">
                  <c:v>Feb/Feb</c:v>
                </c:pt>
                <c:pt idx="2">
                  <c:v>Mar/Mar</c:v>
                </c:pt>
                <c:pt idx="3">
                  <c:v>Abr/Apr</c:v>
                </c:pt>
                <c:pt idx="4">
                  <c:v>May/May</c:v>
                </c:pt>
                <c:pt idx="5">
                  <c:v>Jun/Jun</c:v>
                </c:pt>
                <c:pt idx="6">
                  <c:v>Jul/Jul</c:v>
                </c:pt>
                <c:pt idx="7">
                  <c:v>Ago/Aug</c:v>
                </c:pt>
                <c:pt idx="8">
                  <c:v>Sep/Sep</c:v>
                </c:pt>
                <c:pt idx="9">
                  <c:v>Oct/Oct</c:v>
                </c:pt>
                <c:pt idx="10">
                  <c:v>Nov/Nov</c:v>
                </c:pt>
                <c:pt idx="11">
                  <c:v>Dic/Dec</c:v>
                </c:pt>
              </c:strCache>
            </c:strRef>
          </c:cat>
          <c:val>
            <c:numRef>
              <c:f>Gráficos!$B$14:$M$14</c:f>
              <c:numCache>
                <c:formatCode>0%</c:formatCode>
                <c:ptCount val="12"/>
                <c:pt idx="0">
                  <c:v>0.74786688972772442</c:v>
                </c:pt>
                <c:pt idx="1">
                  <c:v>0.73615074569419181</c:v>
                </c:pt>
                <c:pt idx="2">
                  <c:v>0.79816498710781159</c:v>
                </c:pt>
                <c:pt idx="3">
                  <c:v>0.75153434861882373</c:v>
                </c:pt>
                <c:pt idx="4">
                  <c:v>0.74789481399433944</c:v>
                </c:pt>
                <c:pt idx="5">
                  <c:v>0.75757277740894347</c:v>
                </c:pt>
                <c:pt idx="6">
                  <c:v>0.70089918124839479</c:v>
                </c:pt>
                <c:pt idx="7">
                  <c:v>0.6928261586409642</c:v>
                </c:pt>
                <c:pt idx="8">
                  <c:v>0.77744083975238532</c:v>
                </c:pt>
                <c:pt idx="9">
                  <c:v>0.76611540858477778</c:v>
                </c:pt>
                <c:pt idx="10">
                  <c:v>0.79671753862173689</c:v>
                </c:pt>
                <c:pt idx="11">
                  <c:v>0.78173179378923507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Gráficos!$A$15</c:f>
              <c:strCache>
                <c:ptCount val="1"/>
                <c:pt idx="0">
                  <c:v>Centro y Sudamericanas</c:v>
                </c:pt>
              </c:strCache>
            </c:strRef>
          </c:tx>
          <c:spPr>
            <a:ln w="19050">
              <a:solidFill>
                <a:schemeClr val="accent2">
                  <a:lumMod val="50000"/>
                </a:schemeClr>
              </a:solidFill>
            </a:ln>
          </c:spPr>
          <c:marker>
            <c:spPr>
              <a:solidFill>
                <a:schemeClr val="accent2">
                  <a:lumMod val="50000"/>
                </a:schemeClr>
              </a:solidFill>
              <a:ln>
                <a:solidFill>
                  <a:schemeClr val="accent2">
                    <a:lumMod val="50000"/>
                  </a:schemeClr>
                </a:solidFill>
              </a:ln>
            </c:spPr>
          </c:marker>
          <c:cat>
            <c:strRef>
              <c:f>Gráficos!$B$12:$M$12</c:f>
              <c:strCache>
                <c:ptCount val="12"/>
                <c:pt idx="0">
                  <c:v>Ene/Jan</c:v>
                </c:pt>
                <c:pt idx="1">
                  <c:v>Feb/Feb</c:v>
                </c:pt>
                <c:pt idx="2">
                  <c:v>Mar/Mar</c:v>
                </c:pt>
                <c:pt idx="3">
                  <c:v>Abr/Apr</c:v>
                </c:pt>
                <c:pt idx="4">
                  <c:v>May/May</c:v>
                </c:pt>
                <c:pt idx="5">
                  <c:v>Jun/Jun</c:v>
                </c:pt>
                <c:pt idx="6">
                  <c:v>Jul/Jul</c:v>
                </c:pt>
                <c:pt idx="7">
                  <c:v>Ago/Aug</c:v>
                </c:pt>
                <c:pt idx="8">
                  <c:v>Sep/Sep</c:v>
                </c:pt>
                <c:pt idx="9">
                  <c:v>Oct/Oct</c:v>
                </c:pt>
                <c:pt idx="10">
                  <c:v>Nov/Nov</c:v>
                </c:pt>
                <c:pt idx="11">
                  <c:v>Dic/Dec</c:v>
                </c:pt>
              </c:strCache>
            </c:strRef>
          </c:cat>
          <c:val>
            <c:numRef>
              <c:f>Gráficos!$B$15:$M$15</c:f>
              <c:numCache>
                <c:formatCode>0%</c:formatCode>
                <c:ptCount val="12"/>
                <c:pt idx="0">
                  <c:v>0.6903118618593338</c:v>
                </c:pt>
                <c:pt idx="1">
                  <c:v>0.74881701631701625</c:v>
                </c:pt>
                <c:pt idx="2">
                  <c:v>0.74921658710155414</c:v>
                </c:pt>
                <c:pt idx="3">
                  <c:v>0.73621093749947852</c:v>
                </c:pt>
                <c:pt idx="4">
                  <c:v>0.76702360091286637</c:v>
                </c:pt>
                <c:pt idx="5">
                  <c:v>0.77259670344282172</c:v>
                </c:pt>
                <c:pt idx="6">
                  <c:v>0.74286842891278371</c:v>
                </c:pt>
                <c:pt idx="7">
                  <c:v>0.73980389434189331</c:v>
                </c:pt>
                <c:pt idx="8">
                  <c:v>0.72815363617173345</c:v>
                </c:pt>
                <c:pt idx="9">
                  <c:v>0.74387586407465944</c:v>
                </c:pt>
                <c:pt idx="10">
                  <c:v>0.74739289094127803</c:v>
                </c:pt>
                <c:pt idx="11">
                  <c:v>0.74739289094127803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Gráficos!$A$16</c:f>
              <c:strCache>
                <c:ptCount val="1"/>
                <c:pt idx="0">
                  <c:v>Europeas</c:v>
                </c:pt>
              </c:strCache>
            </c:strRef>
          </c:tx>
          <c:spPr>
            <a:ln w="19050">
              <a:solidFill>
                <a:schemeClr val="bg1">
                  <a:lumMod val="50000"/>
                </a:schemeClr>
              </a:solidFill>
            </a:ln>
          </c:spPr>
          <c:marker>
            <c:symbol val="diamond"/>
            <c:size val="5"/>
            <c:spPr>
              <a:solidFill>
                <a:schemeClr val="bg1">
                  <a:lumMod val="50000"/>
                </a:schemeClr>
              </a:solidFill>
              <a:ln>
                <a:solidFill>
                  <a:schemeClr val="bg1">
                    <a:lumMod val="50000"/>
                  </a:schemeClr>
                </a:solidFill>
              </a:ln>
            </c:spPr>
          </c:marker>
          <c:cat>
            <c:strRef>
              <c:f>Gráficos!$B$12:$M$12</c:f>
              <c:strCache>
                <c:ptCount val="12"/>
                <c:pt idx="0">
                  <c:v>Ene/Jan</c:v>
                </c:pt>
                <c:pt idx="1">
                  <c:v>Feb/Feb</c:v>
                </c:pt>
                <c:pt idx="2">
                  <c:v>Mar/Mar</c:v>
                </c:pt>
                <c:pt idx="3">
                  <c:v>Abr/Apr</c:v>
                </c:pt>
                <c:pt idx="4">
                  <c:v>May/May</c:v>
                </c:pt>
                <c:pt idx="5">
                  <c:v>Jun/Jun</c:v>
                </c:pt>
                <c:pt idx="6">
                  <c:v>Jul/Jul</c:v>
                </c:pt>
                <c:pt idx="7">
                  <c:v>Ago/Aug</c:v>
                </c:pt>
                <c:pt idx="8">
                  <c:v>Sep/Sep</c:v>
                </c:pt>
                <c:pt idx="9">
                  <c:v>Oct/Oct</c:v>
                </c:pt>
                <c:pt idx="10">
                  <c:v>Nov/Nov</c:v>
                </c:pt>
                <c:pt idx="11">
                  <c:v>Dic/Dec</c:v>
                </c:pt>
              </c:strCache>
            </c:strRef>
          </c:cat>
          <c:val>
            <c:numRef>
              <c:f>Gráficos!$B$16:$M$16</c:f>
              <c:numCache>
                <c:formatCode>0%</c:formatCode>
                <c:ptCount val="12"/>
                <c:pt idx="0">
                  <c:v>0.58887485063955647</c:v>
                </c:pt>
                <c:pt idx="1">
                  <c:v>0.68793290043290045</c:v>
                </c:pt>
                <c:pt idx="2">
                  <c:v>0.64592831366612413</c:v>
                </c:pt>
                <c:pt idx="3">
                  <c:v>0.62698599439775904</c:v>
                </c:pt>
                <c:pt idx="4">
                  <c:v>0.60702906162464987</c:v>
                </c:pt>
                <c:pt idx="5">
                  <c:v>0.64388655462184874</c:v>
                </c:pt>
                <c:pt idx="6">
                  <c:v>0.62157855838622722</c:v>
                </c:pt>
                <c:pt idx="7">
                  <c:v>0.7466359447004608</c:v>
                </c:pt>
                <c:pt idx="8">
                  <c:v>0.72541736694677872</c:v>
                </c:pt>
                <c:pt idx="9">
                  <c:v>0.73505862788796339</c:v>
                </c:pt>
                <c:pt idx="10">
                  <c:v>0.72626763334829914</c:v>
                </c:pt>
                <c:pt idx="11">
                  <c:v>0.71436287144353716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0934760"/>
        <c:axId val="238800376"/>
      </c:lineChart>
      <c:catAx>
        <c:axId val="2409347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s-MX"/>
          </a:p>
        </c:txPr>
        <c:crossAx val="238800376"/>
        <c:crosses val="autoZero"/>
        <c:auto val="1"/>
        <c:lblAlgn val="ctr"/>
        <c:lblOffset val="100"/>
        <c:noMultiLvlLbl val="0"/>
      </c:catAx>
      <c:valAx>
        <c:axId val="238800376"/>
        <c:scaling>
          <c:orientation val="minMax"/>
          <c:max val="1"/>
          <c:min val="0.5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  <a:prstDash val="sysDot"/>
            </a:ln>
          </c:spPr>
        </c:majorGridlines>
        <c:numFmt formatCode="0%" sourceLinked="1"/>
        <c:majorTickMark val="out"/>
        <c:minorTickMark val="none"/>
        <c:tickLblPos val="nextTo"/>
        <c:spPr>
          <a:ln>
            <a:prstDash val="sysDash"/>
          </a:ln>
        </c:spPr>
        <c:crossAx val="240934760"/>
        <c:crosses val="autoZero"/>
        <c:crossBetween val="between"/>
        <c:majorUnit val="0.1"/>
      </c:valAx>
    </c:plotArea>
    <c:legend>
      <c:legendPos val="b"/>
      <c:layout>
        <c:manualLayout>
          <c:xMode val="edge"/>
          <c:yMode val="edge"/>
          <c:x val="9.3954373324242391E-2"/>
          <c:y val="0.92442134459467462"/>
          <c:w val="0.80819074997159079"/>
          <c:h val="7.5578655405325351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r>
              <a:rPr lang="es-MX" sz="1400">
                <a:latin typeface="Arial" pitchFamily="34" charset="0"/>
                <a:cs typeface="Arial" pitchFamily="34" charset="0"/>
              </a:rPr>
              <a:t>Índice</a:t>
            </a:r>
            <a:r>
              <a:rPr lang="es-MX" sz="1400" baseline="0">
                <a:latin typeface="Arial" pitchFamily="34" charset="0"/>
                <a:cs typeface="Arial" pitchFamily="34" charset="0"/>
              </a:rPr>
              <a:t> de Puntualidad - Promedio</a:t>
            </a:r>
            <a:endParaRPr lang="es-MX" sz="1400">
              <a:latin typeface="Arial" pitchFamily="34" charset="0"/>
              <a:cs typeface="Arial" pitchFamily="34" charset="0"/>
            </a:endParaRPr>
          </a:p>
        </c:rich>
      </c:tx>
      <c:layout>
        <c:manualLayout>
          <c:xMode val="edge"/>
          <c:yMode val="edge"/>
          <c:x val="0.31280180478776431"/>
          <c:y val="4.4049125847632181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6.2852611162140984E-2"/>
          <c:y val="0.15621351473071071"/>
          <c:w val="0.91901801335785882"/>
          <c:h val="0.5845078877550367"/>
        </c:manualLayout>
      </c:layout>
      <c:lineChart>
        <c:grouping val="standard"/>
        <c:varyColors val="0"/>
        <c:ser>
          <c:idx val="4"/>
          <c:order val="4"/>
          <c:tx>
            <c:strRef>
              <c:f>Gráficos!$A$7</c:f>
              <c:strCache>
                <c:ptCount val="1"/>
                <c:pt idx="0">
                  <c:v>Mexicanas</c:v>
                </c:pt>
              </c:strCache>
            </c:strRef>
          </c:tx>
          <c:spPr>
            <a:ln w="19050">
              <a:solidFill>
                <a:srgbClr val="C00000"/>
              </a:solidFill>
            </a:ln>
          </c:spPr>
          <c:cat>
            <c:strRef>
              <c:f>Gráficos!$B$6:$M$6</c:f>
              <c:strCache>
                <c:ptCount val="12"/>
                <c:pt idx="0">
                  <c:v>Ene/Jan</c:v>
                </c:pt>
                <c:pt idx="1">
                  <c:v>Feb/Feb</c:v>
                </c:pt>
                <c:pt idx="2">
                  <c:v>Mar/Mar</c:v>
                </c:pt>
                <c:pt idx="3">
                  <c:v>Abr/Apr</c:v>
                </c:pt>
                <c:pt idx="4">
                  <c:v>May/May</c:v>
                </c:pt>
                <c:pt idx="5">
                  <c:v>Jun/Jun</c:v>
                </c:pt>
                <c:pt idx="6">
                  <c:v>Jul/Jul</c:v>
                </c:pt>
                <c:pt idx="7">
                  <c:v>Ago/Aug</c:v>
                </c:pt>
                <c:pt idx="8">
                  <c:v>Sep/Sep</c:v>
                </c:pt>
                <c:pt idx="9">
                  <c:v>Oct/Oct</c:v>
                </c:pt>
                <c:pt idx="10">
                  <c:v>Nov/Nov</c:v>
                </c:pt>
                <c:pt idx="11">
                  <c:v>Dic/Dec</c:v>
                </c:pt>
              </c:strCache>
            </c:strRef>
          </c:cat>
          <c:val>
            <c:numRef>
              <c:f>Gráficos!$B$7:$M$7</c:f>
              <c:numCache>
                <c:formatCode>0%</c:formatCode>
                <c:ptCount val="12"/>
                <c:pt idx="0">
                  <c:v>0.8667843181187187</c:v>
                </c:pt>
                <c:pt idx="1">
                  <c:v>0.81244242701510883</c:v>
                </c:pt>
                <c:pt idx="2">
                  <c:v>0.83334568816169718</c:v>
                </c:pt>
                <c:pt idx="3">
                  <c:v>0.80587921163137677</c:v>
                </c:pt>
                <c:pt idx="4">
                  <c:v>0.81347220003369214</c:v>
                </c:pt>
                <c:pt idx="5">
                  <c:v>0.81432567356564611</c:v>
                </c:pt>
                <c:pt idx="6">
                  <c:v>0.77768558336900839</c:v>
                </c:pt>
                <c:pt idx="7">
                  <c:v>0.81870649368528081</c:v>
                </c:pt>
                <c:pt idx="8" formatCode="0.0%">
                  <c:v>0.83789240104299179</c:v>
                </c:pt>
                <c:pt idx="9" formatCode="0.0%">
                  <c:v>0.83849468592630727</c:v>
                </c:pt>
                <c:pt idx="10">
                  <c:v>0.84032934685092919</c:v>
                </c:pt>
                <c:pt idx="11">
                  <c:v>0.84379211396573406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Gráficos!$A$8</c:f>
              <c:strCache>
                <c:ptCount val="1"/>
                <c:pt idx="0">
                  <c:v>Norteamericanas</c:v>
                </c:pt>
              </c:strCache>
            </c:strRef>
          </c:tx>
          <c:spPr>
            <a:ln w="19050">
              <a:solidFill>
                <a:schemeClr val="tx1">
                  <a:lumMod val="65000"/>
                  <a:lumOff val="35000"/>
                </a:schemeClr>
              </a:solidFill>
            </a:ln>
          </c:spPr>
          <c:cat>
            <c:strRef>
              <c:f>Gráficos!$B$6:$M$6</c:f>
              <c:strCache>
                <c:ptCount val="12"/>
                <c:pt idx="0">
                  <c:v>Ene/Jan</c:v>
                </c:pt>
                <c:pt idx="1">
                  <c:v>Feb/Feb</c:v>
                </c:pt>
                <c:pt idx="2">
                  <c:v>Mar/Mar</c:v>
                </c:pt>
                <c:pt idx="3">
                  <c:v>Abr/Apr</c:v>
                </c:pt>
                <c:pt idx="4">
                  <c:v>May/May</c:v>
                </c:pt>
                <c:pt idx="5">
                  <c:v>Jun/Jun</c:v>
                </c:pt>
                <c:pt idx="6">
                  <c:v>Jul/Jul</c:v>
                </c:pt>
                <c:pt idx="7">
                  <c:v>Ago/Aug</c:v>
                </c:pt>
                <c:pt idx="8">
                  <c:v>Sep/Sep</c:v>
                </c:pt>
                <c:pt idx="9">
                  <c:v>Oct/Oct</c:v>
                </c:pt>
                <c:pt idx="10">
                  <c:v>Nov/Nov</c:v>
                </c:pt>
                <c:pt idx="11">
                  <c:v>Dic/Dec</c:v>
                </c:pt>
              </c:strCache>
            </c:strRef>
          </c:cat>
          <c:val>
            <c:numRef>
              <c:f>Gráficos!$B$8:$M$8</c:f>
              <c:numCache>
                <c:formatCode>0%</c:formatCode>
                <c:ptCount val="12"/>
                <c:pt idx="0">
                  <c:v>0.95606265680495717</c:v>
                </c:pt>
                <c:pt idx="1">
                  <c:v>0.93541729029107934</c:v>
                </c:pt>
                <c:pt idx="2">
                  <c:v>0.94007245663012196</c:v>
                </c:pt>
                <c:pt idx="3">
                  <c:v>0.91605167423132727</c:v>
                </c:pt>
                <c:pt idx="4">
                  <c:v>0.93612585926541403</c:v>
                </c:pt>
                <c:pt idx="5">
                  <c:v>0.94285720486397639</c:v>
                </c:pt>
                <c:pt idx="6">
                  <c:v>0.90524495764574853</c:v>
                </c:pt>
                <c:pt idx="7">
                  <c:v>0.88355788176764727</c:v>
                </c:pt>
                <c:pt idx="8">
                  <c:v>0.9221447685900982</c:v>
                </c:pt>
                <c:pt idx="9">
                  <c:v>0.93704948786036113</c:v>
                </c:pt>
                <c:pt idx="10">
                  <c:v>0.96211866003364011</c:v>
                </c:pt>
                <c:pt idx="11">
                  <c:v>0.93671773344775267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Gráficos!$A$9</c:f>
              <c:strCache>
                <c:ptCount val="1"/>
                <c:pt idx="0">
                  <c:v>Centro y Sudamericanas</c:v>
                </c:pt>
              </c:strCache>
            </c:strRef>
          </c:tx>
          <c:spPr>
            <a:ln w="19050">
              <a:solidFill>
                <a:schemeClr val="accent2">
                  <a:lumMod val="50000"/>
                </a:schemeClr>
              </a:solidFill>
            </a:ln>
          </c:spPr>
          <c:cat>
            <c:strRef>
              <c:f>Gráficos!$B$6:$M$6</c:f>
              <c:strCache>
                <c:ptCount val="12"/>
                <c:pt idx="0">
                  <c:v>Ene/Jan</c:v>
                </c:pt>
                <c:pt idx="1">
                  <c:v>Feb/Feb</c:v>
                </c:pt>
                <c:pt idx="2">
                  <c:v>Mar/Mar</c:v>
                </c:pt>
                <c:pt idx="3">
                  <c:v>Abr/Apr</c:v>
                </c:pt>
                <c:pt idx="4">
                  <c:v>May/May</c:v>
                </c:pt>
                <c:pt idx="5">
                  <c:v>Jun/Jun</c:v>
                </c:pt>
                <c:pt idx="6">
                  <c:v>Jul/Jul</c:v>
                </c:pt>
                <c:pt idx="7">
                  <c:v>Ago/Aug</c:v>
                </c:pt>
                <c:pt idx="8">
                  <c:v>Sep/Sep</c:v>
                </c:pt>
                <c:pt idx="9">
                  <c:v>Oct/Oct</c:v>
                </c:pt>
                <c:pt idx="10">
                  <c:v>Nov/Nov</c:v>
                </c:pt>
                <c:pt idx="11">
                  <c:v>Dic/Dec</c:v>
                </c:pt>
              </c:strCache>
            </c:strRef>
          </c:cat>
          <c:val>
            <c:numRef>
              <c:f>Gráficos!$B$9:$M$9</c:f>
              <c:numCache>
                <c:formatCode>0%</c:formatCode>
                <c:ptCount val="12"/>
                <c:pt idx="0">
                  <c:v>0.89610973099999103</c:v>
                </c:pt>
                <c:pt idx="1">
                  <c:v>0.8871288647250184</c:v>
                </c:pt>
                <c:pt idx="2">
                  <c:v>0.86425341095538499</c:v>
                </c:pt>
                <c:pt idx="3">
                  <c:v>0.86425341095538499</c:v>
                </c:pt>
                <c:pt idx="4">
                  <c:v>0.86425341095538499</c:v>
                </c:pt>
                <c:pt idx="5">
                  <c:v>0.94114838289283453</c:v>
                </c:pt>
                <c:pt idx="6">
                  <c:v>0.91001418757467156</c:v>
                </c:pt>
                <c:pt idx="7">
                  <c:v>0.92363077037307029</c:v>
                </c:pt>
                <c:pt idx="8">
                  <c:v>0.92321564351824648</c:v>
                </c:pt>
                <c:pt idx="9">
                  <c:v>0.92981326582275736</c:v>
                </c:pt>
                <c:pt idx="10">
                  <c:v>0.93254615835261001</c:v>
                </c:pt>
                <c:pt idx="11">
                  <c:v>0.93254615835261001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Gráficos!$A$10</c:f>
              <c:strCache>
                <c:ptCount val="1"/>
                <c:pt idx="0">
                  <c:v>Europeas</c:v>
                </c:pt>
              </c:strCache>
            </c:strRef>
          </c:tx>
          <c:spPr>
            <a:ln w="19050">
              <a:solidFill>
                <a:schemeClr val="bg1">
                  <a:lumMod val="50000"/>
                </a:schemeClr>
              </a:solidFill>
            </a:ln>
          </c:spPr>
          <c:cat>
            <c:strRef>
              <c:f>Gráficos!$B$6:$M$6</c:f>
              <c:strCache>
                <c:ptCount val="12"/>
                <c:pt idx="0">
                  <c:v>Ene/Jan</c:v>
                </c:pt>
                <c:pt idx="1">
                  <c:v>Feb/Feb</c:v>
                </c:pt>
                <c:pt idx="2">
                  <c:v>Mar/Mar</c:v>
                </c:pt>
                <c:pt idx="3">
                  <c:v>Abr/Apr</c:v>
                </c:pt>
                <c:pt idx="4">
                  <c:v>May/May</c:v>
                </c:pt>
                <c:pt idx="5">
                  <c:v>Jun/Jun</c:v>
                </c:pt>
                <c:pt idx="6">
                  <c:v>Jul/Jul</c:v>
                </c:pt>
                <c:pt idx="7">
                  <c:v>Ago/Aug</c:v>
                </c:pt>
                <c:pt idx="8">
                  <c:v>Sep/Sep</c:v>
                </c:pt>
                <c:pt idx="9">
                  <c:v>Oct/Oct</c:v>
                </c:pt>
                <c:pt idx="10">
                  <c:v>Nov/Nov</c:v>
                </c:pt>
                <c:pt idx="11">
                  <c:v>Dic/Dec</c:v>
                </c:pt>
              </c:strCache>
            </c:strRef>
          </c:cat>
          <c:val>
            <c:numRef>
              <c:f>Gráficos!$B$10:$M$10</c:f>
              <c:numCache>
                <c:formatCode>0%</c:formatCode>
                <c:ptCount val="12"/>
                <c:pt idx="0">
                  <c:v>0.91473056355409299</c:v>
                </c:pt>
                <c:pt idx="1">
                  <c:v>0.90117424242424238</c:v>
                </c:pt>
                <c:pt idx="2">
                  <c:v>0.8905802320928371</c:v>
                </c:pt>
                <c:pt idx="3">
                  <c:v>0.8905802320928371</c:v>
                </c:pt>
                <c:pt idx="4">
                  <c:v>0.8905802320928371</c:v>
                </c:pt>
                <c:pt idx="5">
                  <c:v>0.91281862745098041</c:v>
                </c:pt>
                <c:pt idx="6">
                  <c:v>0.89813422021273515</c:v>
                </c:pt>
                <c:pt idx="7">
                  <c:v>0.93171402969790074</c:v>
                </c:pt>
                <c:pt idx="8">
                  <c:v>0.91694677871148467</c:v>
                </c:pt>
                <c:pt idx="9">
                  <c:v>0.90040899226133408</c:v>
                </c:pt>
                <c:pt idx="10">
                  <c:v>0.91392090837033224</c:v>
                </c:pt>
                <c:pt idx="11">
                  <c:v>0.87820662265604654</c:v>
                </c:pt>
              </c:numCache>
            </c:numRef>
          </c:val>
          <c:smooth val="0"/>
        </c:ser>
        <c:ser>
          <c:idx val="0"/>
          <c:order val="0"/>
          <c:tx>
            <c:strRef>
              <c:f>Gráficos!$A$7</c:f>
              <c:strCache>
                <c:ptCount val="1"/>
                <c:pt idx="0">
                  <c:v>Mexicanas</c:v>
                </c:pt>
              </c:strCache>
            </c:strRef>
          </c:tx>
          <c:spPr>
            <a:ln w="19050">
              <a:solidFill>
                <a:srgbClr val="C00000"/>
              </a:solidFill>
            </a:ln>
          </c:spPr>
          <c:marker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</c:spPr>
          </c:marker>
          <c:cat>
            <c:strRef>
              <c:f>Gráficos!$B$6:$M$6</c:f>
              <c:strCache>
                <c:ptCount val="12"/>
                <c:pt idx="0">
                  <c:v>Ene/Jan</c:v>
                </c:pt>
                <c:pt idx="1">
                  <c:v>Feb/Feb</c:v>
                </c:pt>
                <c:pt idx="2">
                  <c:v>Mar/Mar</c:v>
                </c:pt>
                <c:pt idx="3">
                  <c:v>Abr/Apr</c:v>
                </c:pt>
                <c:pt idx="4">
                  <c:v>May/May</c:v>
                </c:pt>
                <c:pt idx="5">
                  <c:v>Jun/Jun</c:v>
                </c:pt>
                <c:pt idx="6">
                  <c:v>Jul/Jul</c:v>
                </c:pt>
                <c:pt idx="7">
                  <c:v>Ago/Aug</c:v>
                </c:pt>
                <c:pt idx="8">
                  <c:v>Sep/Sep</c:v>
                </c:pt>
                <c:pt idx="9">
                  <c:v>Oct/Oct</c:v>
                </c:pt>
                <c:pt idx="10">
                  <c:v>Nov/Nov</c:v>
                </c:pt>
                <c:pt idx="11">
                  <c:v>Dic/Dec</c:v>
                </c:pt>
              </c:strCache>
            </c:strRef>
          </c:cat>
          <c:val>
            <c:numRef>
              <c:f>Gráficos!$B$7:$M$7</c:f>
              <c:numCache>
                <c:formatCode>0%</c:formatCode>
                <c:ptCount val="12"/>
                <c:pt idx="0">
                  <c:v>0.8667843181187187</c:v>
                </c:pt>
                <c:pt idx="1">
                  <c:v>0.81244242701510883</c:v>
                </c:pt>
                <c:pt idx="2">
                  <c:v>0.83334568816169718</c:v>
                </c:pt>
                <c:pt idx="3">
                  <c:v>0.80587921163137677</c:v>
                </c:pt>
                <c:pt idx="4">
                  <c:v>0.81347220003369214</c:v>
                </c:pt>
                <c:pt idx="5">
                  <c:v>0.81432567356564611</c:v>
                </c:pt>
                <c:pt idx="6">
                  <c:v>0.77768558336900839</c:v>
                </c:pt>
                <c:pt idx="7">
                  <c:v>0.81870649368528081</c:v>
                </c:pt>
                <c:pt idx="8" formatCode="0.0%">
                  <c:v>0.83789240104299179</c:v>
                </c:pt>
                <c:pt idx="9" formatCode="0.0%">
                  <c:v>0.83849468592630727</c:v>
                </c:pt>
                <c:pt idx="10">
                  <c:v>0.84032934685092919</c:v>
                </c:pt>
                <c:pt idx="11">
                  <c:v>0.84379211396573406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Gráficos!$A$8</c:f>
              <c:strCache>
                <c:ptCount val="1"/>
                <c:pt idx="0">
                  <c:v>Norteamericanas</c:v>
                </c:pt>
              </c:strCache>
            </c:strRef>
          </c:tx>
          <c:spPr>
            <a:ln w="19050">
              <a:solidFill>
                <a:schemeClr val="tx1">
                  <a:lumMod val="65000"/>
                  <a:lumOff val="35000"/>
                </a:schemeClr>
              </a:solidFill>
            </a:ln>
          </c:spPr>
          <c:marker>
            <c:spPr>
              <a:solidFill>
                <a:schemeClr val="tx1">
                  <a:lumMod val="65000"/>
                  <a:lumOff val="35000"/>
                </a:schemeClr>
              </a:solidFill>
              <a:ln>
                <a:solidFill>
                  <a:schemeClr val="tx1">
                    <a:lumMod val="65000"/>
                    <a:lumOff val="35000"/>
                  </a:schemeClr>
                </a:solidFill>
              </a:ln>
            </c:spPr>
          </c:marker>
          <c:cat>
            <c:strRef>
              <c:f>Gráficos!$B$6:$M$6</c:f>
              <c:strCache>
                <c:ptCount val="12"/>
                <c:pt idx="0">
                  <c:v>Ene/Jan</c:v>
                </c:pt>
                <c:pt idx="1">
                  <c:v>Feb/Feb</c:v>
                </c:pt>
                <c:pt idx="2">
                  <c:v>Mar/Mar</c:v>
                </c:pt>
                <c:pt idx="3">
                  <c:v>Abr/Apr</c:v>
                </c:pt>
                <c:pt idx="4">
                  <c:v>May/May</c:v>
                </c:pt>
                <c:pt idx="5">
                  <c:v>Jun/Jun</c:v>
                </c:pt>
                <c:pt idx="6">
                  <c:v>Jul/Jul</c:v>
                </c:pt>
                <c:pt idx="7">
                  <c:v>Ago/Aug</c:v>
                </c:pt>
                <c:pt idx="8">
                  <c:v>Sep/Sep</c:v>
                </c:pt>
                <c:pt idx="9">
                  <c:v>Oct/Oct</c:v>
                </c:pt>
                <c:pt idx="10">
                  <c:v>Nov/Nov</c:v>
                </c:pt>
                <c:pt idx="11">
                  <c:v>Dic/Dec</c:v>
                </c:pt>
              </c:strCache>
            </c:strRef>
          </c:cat>
          <c:val>
            <c:numRef>
              <c:f>Gráficos!$B$8:$M$8</c:f>
              <c:numCache>
                <c:formatCode>0%</c:formatCode>
                <c:ptCount val="12"/>
                <c:pt idx="0">
                  <c:v>0.95606265680495717</c:v>
                </c:pt>
                <c:pt idx="1">
                  <c:v>0.93541729029107934</c:v>
                </c:pt>
                <c:pt idx="2">
                  <c:v>0.94007245663012196</c:v>
                </c:pt>
                <c:pt idx="3">
                  <c:v>0.91605167423132727</c:v>
                </c:pt>
                <c:pt idx="4">
                  <c:v>0.93612585926541403</c:v>
                </c:pt>
                <c:pt idx="5">
                  <c:v>0.94285720486397639</c:v>
                </c:pt>
                <c:pt idx="6">
                  <c:v>0.90524495764574853</c:v>
                </c:pt>
                <c:pt idx="7">
                  <c:v>0.88355788176764727</c:v>
                </c:pt>
                <c:pt idx="8">
                  <c:v>0.9221447685900982</c:v>
                </c:pt>
                <c:pt idx="9">
                  <c:v>0.93704948786036113</c:v>
                </c:pt>
                <c:pt idx="10">
                  <c:v>0.96211866003364011</c:v>
                </c:pt>
                <c:pt idx="11">
                  <c:v>0.93671773344775267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Gráficos!$A$9</c:f>
              <c:strCache>
                <c:ptCount val="1"/>
                <c:pt idx="0">
                  <c:v>Centro y Sudamericanas</c:v>
                </c:pt>
              </c:strCache>
            </c:strRef>
          </c:tx>
          <c:spPr>
            <a:ln w="19050">
              <a:solidFill>
                <a:schemeClr val="accent2">
                  <a:lumMod val="50000"/>
                </a:schemeClr>
              </a:solidFill>
            </a:ln>
          </c:spPr>
          <c:marker>
            <c:spPr>
              <a:solidFill>
                <a:schemeClr val="accent2">
                  <a:lumMod val="50000"/>
                </a:schemeClr>
              </a:solidFill>
              <a:ln>
                <a:solidFill>
                  <a:schemeClr val="accent2">
                    <a:lumMod val="50000"/>
                  </a:schemeClr>
                </a:solidFill>
              </a:ln>
            </c:spPr>
          </c:marker>
          <c:cat>
            <c:strRef>
              <c:f>Gráficos!$B$6:$M$6</c:f>
              <c:strCache>
                <c:ptCount val="12"/>
                <c:pt idx="0">
                  <c:v>Ene/Jan</c:v>
                </c:pt>
                <c:pt idx="1">
                  <c:v>Feb/Feb</c:v>
                </c:pt>
                <c:pt idx="2">
                  <c:v>Mar/Mar</c:v>
                </c:pt>
                <c:pt idx="3">
                  <c:v>Abr/Apr</c:v>
                </c:pt>
                <c:pt idx="4">
                  <c:v>May/May</c:v>
                </c:pt>
                <c:pt idx="5">
                  <c:v>Jun/Jun</c:v>
                </c:pt>
                <c:pt idx="6">
                  <c:v>Jul/Jul</c:v>
                </c:pt>
                <c:pt idx="7">
                  <c:v>Ago/Aug</c:v>
                </c:pt>
                <c:pt idx="8">
                  <c:v>Sep/Sep</c:v>
                </c:pt>
                <c:pt idx="9">
                  <c:v>Oct/Oct</c:v>
                </c:pt>
                <c:pt idx="10">
                  <c:v>Nov/Nov</c:v>
                </c:pt>
                <c:pt idx="11">
                  <c:v>Dic/Dec</c:v>
                </c:pt>
              </c:strCache>
            </c:strRef>
          </c:cat>
          <c:val>
            <c:numRef>
              <c:f>Gráficos!$B$9:$M$9</c:f>
              <c:numCache>
                <c:formatCode>0%</c:formatCode>
                <c:ptCount val="12"/>
                <c:pt idx="0">
                  <c:v>0.89610973099999103</c:v>
                </c:pt>
                <c:pt idx="1">
                  <c:v>0.8871288647250184</c:v>
                </c:pt>
                <c:pt idx="2">
                  <c:v>0.86425341095538499</c:v>
                </c:pt>
                <c:pt idx="3">
                  <c:v>0.86425341095538499</c:v>
                </c:pt>
                <c:pt idx="4">
                  <c:v>0.86425341095538499</c:v>
                </c:pt>
                <c:pt idx="5">
                  <c:v>0.94114838289283453</c:v>
                </c:pt>
                <c:pt idx="6">
                  <c:v>0.91001418757467156</c:v>
                </c:pt>
                <c:pt idx="7">
                  <c:v>0.92363077037307029</c:v>
                </c:pt>
                <c:pt idx="8">
                  <c:v>0.92321564351824648</c:v>
                </c:pt>
                <c:pt idx="9">
                  <c:v>0.92981326582275736</c:v>
                </c:pt>
                <c:pt idx="10">
                  <c:v>0.93254615835261001</c:v>
                </c:pt>
                <c:pt idx="11">
                  <c:v>0.93254615835261001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Gráficos!$A$10</c:f>
              <c:strCache>
                <c:ptCount val="1"/>
                <c:pt idx="0">
                  <c:v>Europeas</c:v>
                </c:pt>
              </c:strCache>
            </c:strRef>
          </c:tx>
          <c:spPr>
            <a:ln w="19050">
              <a:solidFill>
                <a:schemeClr val="bg1">
                  <a:lumMod val="50000"/>
                </a:schemeClr>
              </a:solidFill>
            </a:ln>
          </c:spPr>
          <c:marker>
            <c:symbol val="diamond"/>
            <c:size val="5"/>
            <c:spPr>
              <a:solidFill>
                <a:schemeClr val="bg1">
                  <a:lumMod val="50000"/>
                </a:schemeClr>
              </a:solidFill>
              <a:ln>
                <a:solidFill>
                  <a:schemeClr val="bg1">
                    <a:lumMod val="50000"/>
                  </a:schemeClr>
                </a:solidFill>
              </a:ln>
            </c:spPr>
          </c:marker>
          <c:cat>
            <c:strRef>
              <c:f>Gráficos!$B$6:$M$6</c:f>
              <c:strCache>
                <c:ptCount val="12"/>
                <c:pt idx="0">
                  <c:v>Ene/Jan</c:v>
                </c:pt>
                <c:pt idx="1">
                  <c:v>Feb/Feb</c:v>
                </c:pt>
                <c:pt idx="2">
                  <c:v>Mar/Mar</c:v>
                </c:pt>
                <c:pt idx="3">
                  <c:v>Abr/Apr</c:v>
                </c:pt>
                <c:pt idx="4">
                  <c:v>May/May</c:v>
                </c:pt>
                <c:pt idx="5">
                  <c:v>Jun/Jun</c:v>
                </c:pt>
                <c:pt idx="6">
                  <c:v>Jul/Jul</c:v>
                </c:pt>
                <c:pt idx="7">
                  <c:v>Ago/Aug</c:v>
                </c:pt>
                <c:pt idx="8">
                  <c:v>Sep/Sep</c:v>
                </c:pt>
                <c:pt idx="9">
                  <c:v>Oct/Oct</c:v>
                </c:pt>
                <c:pt idx="10">
                  <c:v>Nov/Nov</c:v>
                </c:pt>
                <c:pt idx="11">
                  <c:v>Dic/Dec</c:v>
                </c:pt>
              </c:strCache>
            </c:strRef>
          </c:cat>
          <c:val>
            <c:numRef>
              <c:f>Gráficos!$B$10:$M$10</c:f>
              <c:numCache>
                <c:formatCode>0%</c:formatCode>
                <c:ptCount val="12"/>
                <c:pt idx="0">
                  <c:v>0.91473056355409299</c:v>
                </c:pt>
                <c:pt idx="1">
                  <c:v>0.90117424242424238</c:v>
                </c:pt>
                <c:pt idx="2">
                  <c:v>0.8905802320928371</c:v>
                </c:pt>
                <c:pt idx="3">
                  <c:v>0.8905802320928371</c:v>
                </c:pt>
                <c:pt idx="4">
                  <c:v>0.8905802320928371</c:v>
                </c:pt>
                <c:pt idx="5">
                  <c:v>0.91281862745098041</c:v>
                </c:pt>
                <c:pt idx="6">
                  <c:v>0.89813422021273515</c:v>
                </c:pt>
                <c:pt idx="7">
                  <c:v>0.93171402969790074</c:v>
                </c:pt>
                <c:pt idx="8">
                  <c:v>0.91694677871148467</c:v>
                </c:pt>
                <c:pt idx="9">
                  <c:v>0.90040899226133408</c:v>
                </c:pt>
                <c:pt idx="10">
                  <c:v>0.91392090837033224</c:v>
                </c:pt>
                <c:pt idx="11">
                  <c:v>0.87820662265604654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8801160"/>
        <c:axId val="241195944"/>
      </c:lineChart>
      <c:catAx>
        <c:axId val="2388011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s-MX"/>
          </a:p>
        </c:txPr>
        <c:crossAx val="241195944"/>
        <c:crosses val="autoZero"/>
        <c:auto val="1"/>
        <c:lblAlgn val="ctr"/>
        <c:lblOffset val="100"/>
        <c:noMultiLvlLbl val="0"/>
      </c:catAx>
      <c:valAx>
        <c:axId val="241195944"/>
        <c:scaling>
          <c:orientation val="minMax"/>
          <c:max val="1"/>
          <c:min val="0.75000000000000011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  <a:prstDash val="sysDot"/>
            </a:ln>
          </c:spPr>
        </c:majorGridlines>
        <c:numFmt formatCode="0%" sourceLinked="1"/>
        <c:majorTickMark val="out"/>
        <c:minorTickMark val="none"/>
        <c:tickLblPos val="nextTo"/>
        <c:spPr>
          <a:ln>
            <a:prstDash val="sysDash"/>
          </a:ln>
        </c:spPr>
        <c:crossAx val="23880116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8.9854953195398518E-2"/>
          <c:y val="0.92024178271807111"/>
          <c:w val="0.82028993774712911"/>
          <c:h val="7.5578655405325351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55468</xdr:colOff>
      <xdr:row>44</xdr:row>
      <xdr:rowOff>1401</xdr:rowOff>
    </xdr:from>
    <xdr:to>
      <xdr:col>7</xdr:col>
      <xdr:colOff>465044</xdr:colOff>
      <xdr:row>63</xdr:row>
      <xdr:rowOff>59233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57150</xdr:colOff>
      <xdr:row>64</xdr:row>
      <xdr:rowOff>109537</xdr:rowOff>
    </xdr:from>
    <xdr:to>
      <xdr:col>7</xdr:col>
      <xdr:colOff>361951</xdr:colOff>
      <xdr:row>82</xdr:row>
      <xdr:rowOff>38100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84</xdr:row>
      <xdr:rowOff>0</xdr:rowOff>
    </xdr:from>
    <xdr:to>
      <xdr:col>7</xdr:col>
      <xdr:colOff>304801</xdr:colOff>
      <xdr:row>101</xdr:row>
      <xdr:rowOff>90488</xdr:rowOff>
    </xdr:to>
    <xdr:graphicFrame macro="">
      <xdr:nvGraphicFramePr>
        <xdr:cNvPr id="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103</xdr:row>
      <xdr:rowOff>0</xdr:rowOff>
    </xdr:from>
    <xdr:to>
      <xdr:col>7</xdr:col>
      <xdr:colOff>304801</xdr:colOff>
      <xdr:row>120</xdr:row>
      <xdr:rowOff>90488</xdr:rowOff>
    </xdr:to>
    <xdr:graphicFrame macro="">
      <xdr:nvGraphicFramePr>
        <xdr:cNvPr id="5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122</xdr:row>
      <xdr:rowOff>0</xdr:rowOff>
    </xdr:from>
    <xdr:to>
      <xdr:col>7</xdr:col>
      <xdr:colOff>304801</xdr:colOff>
      <xdr:row>139</xdr:row>
      <xdr:rowOff>90488</xdr:rowOff>
    </xdr:to>
    <xdr:graphicFrame macro="">
      <xdr:nvGraphicFramePr>
        <xdr:cNvPr id="6" name="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</xdr:col>
      <xdr:colOff>0</xdr:colOff>
      <xdr:row>23</xdr:row>
      <xdr:rowOff>11206</xdr:rowOff>
    </xdr:from>
    <xdr:to>
      <xdr:col>16</xdr:col>
      <xdr:colOff>382362</xdr:colOff>
      <xdr:row>42</xdr:row>
      <xdr:rowOff>113861</xdr:rowOff>
    </xdr:to>
    <xdr:graphicFrame macro="">
      <xdr:nvGraphicFramePr>
        <xdr:cNvPr id="7" name="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11207</xdr:colOff>
      <xdr:row>22</xdr:row>
      <xdr:rowOff>145676</xdr:rowOff>
    </xdr:from>
    <xdr:to>
      <xdr:col>7</xdr:col>
      <xdr:colOff>420783</xdr:colOff>
      <xdr:row>42</xdr:row>
      <xdr:rowOff>46625</xdr:rowOff>
    </xdr:to>
    <xdr:graphicFrame macro="">
      <xdr:nvGraphicFramePr>
        <xdr:cNvPr id="8" name="7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Q51"/>
  <sheetViews>
    <sheetView tabSelected="1" zoomScale="70" zoomScaleNormal="70" workbookViewId="0">
      <pane xSplit="2" ySplit="8" topLeftCell="BG9" activePane="bottomRight" state="frozen"/>
      <selection pane="topRight" activeCell="C1" sqref="C1"/>
      <selection pane="bottomLeft" activeCell="A9" sqref="A9"/>
      <selection pane="bottomRight" activeCell="BJ58" sqref="BJ58"/>
    </sheetView>
  </sheetViews>
  <sheetFormatPr baseColWidth="10" defaultColWidth="11.42578125" defaultRowHeight="12.75" outlineLevelRow="1" x14ac:dyDescent="0.2"/>
  <cols>
    <col min="1" max="1" width="5.140625" customWidth="1"/>
    <col min="2" max="2" width="72.5703125" customWidth="1"/>
    <col min="3" max="3" width="18" customWidth="1"/>
    <col min="4" max="5" width="14.5703125" customWidth="1"/>
    <col min="6" max="6" width="21.5703125" customWidth="1"/>
    <col min="7" max="7" width="15.5703125" customWidth="1"/>
    <col min="8" max="8" width="18" customWidth="1"/>
    <col min="9" max="10" width="14.5703125" customWidth="1"/>
    <col min="11" max="11" width="21.5703125" customWidth="1"/>
    <col min="12" max="12" width="15.5703125" customWidth="1"/>
    <col min="13" max="13" width="18" customWidth="1"/>
    <col min="14" max="15" width="14.5703125" customWidth="1"/>
    <col min="16" max="16" width="21.5703125" customWidth="1"/>
    <col min="17" max="17" width="15.5703125" customWidth="1"/>
    <col min="18" max="18" width="18" customWidth="1"/>
    <col min="19" max="20" width="14.5703125" customWidth="1"/>
    <col min="21" max="21" width="21.5703125" customWidth="1"/>
    <col min="22" max="22" width="15.5703125" customWidth="1"/>
    <col min="23" max="23" width="18" customWidth="1"/>
    <col min="24" max="25" width="14.5703125" customWidth="1"/>
    <col min="26" max="26" width="21.5703125" customWidth="1"/>
    <col min="27" max="27" width="15.5703125" customWidth="1"/>
    <col min="28" max="28" width="18" customWidth="1"/>
    <col min="29" max="30" width="14.5703125" customWidth="1"/>
    <col min="31" max="31" width="21.5703125" customWidth="1"/>
    <col min="32" max="32" width="15.5703125" customWidth="1"/>
    <col min="33" max="33" width="18" customWidth="1"/>
    <col min="34" max="35" width="14.5703125" customWidth="1"/>
    <col min="36" max="36" width="21.5703125" customWidth="1"/>
    <col min="37" max="37" width="15.5703125" customWidth="1"/>
    <col min="38" max="38" width="18" customWidth="1"/>
    <col min="39" max="40" width="14.5703125" customWidth="1"/>
    <col min="41" max="41" width="21.5703125" customWidth="1"/>
    <col min="42" max="42" width="15.5703125" customWidth="1"/>
    <col min="43" max="43" width="18" customWidth="1"/>
    <col min="44" max="45" width="14.5703125" customWidth="1"/>
    <col min="46" max="46" width="21.5703125" customWidth="1"/>
    <col min="47" max="47" width="15.5703125" customWidth="1"/>
    <col min="48" max="48" width="18" customWidth="1"/>
    <col min="49" max="50" width="14.5703125" customWidth="1"/>
    <col min="51" max="51" width="21.5703125" style="54" customWidth="1"/>
    <col min="52" max="52" width="15.5703125" style="4" customWidth="1"/>
    <col min="53" max="53" width="18" customWidth="1"/>
    <col min="54" max="55" width="14.5703125" customWidth="1"/>
    <col min="56" max="56" width="21.5703125" customWidth="1"/>
    <col min="57" max="57" width="15.5703125" style="4" customWidth="1"/>
    <col min="58" max="58" width="18" customWidth="1"/>
    <col min="59" max="60" width="14.5703125" customWidth="1"/>
    <col min="61" max="61" width="21.5703125" customWidth="1"/>
    <col min="62" max="62" width="15.5703125" style="4" customWidth="1"/>
    <col min="63" max="63" width="7.28515625" customWidth="1"/>
    <col min="64" max="64" width="35.85546875" bestFit="1" customWidth="1"/>
    <col min="65" max="65" width="14.85546875" customWidth="1"/>
    <col min="66" max="66" width="14.5703125" customWidth="1"/>
    <col min="67" max="67" width="19.5703125" customWidth="1"/>
    <col min="68" max="68" width="16" customWidth="1"/>
  </cols>
  <sheetData>
    <row r="1" spans="1:69" ht="15.75" x14ac:dyDescent="0.25">
      <c r="A1" s="11" t="s">
        <v>23</v>
      </c>
      <c r="B1" s="8"/>
      <c r="C1" s="8"/>
      <c r="D1" s="8"/>
      <c r="E1" s="8"/>
      <c r="F1" s="8"/>
      <c r="G1" s="4">
        <v>2015</v>
      </c>
      <c r="K1" s="8"/>
    </row>
    <row r="2" spans="1:69" x14ac:dyDescent="0.2">
      <c r="A2" s="12" t="s">
        <v>58</v>
      </c>
      <c r="B2" s="8"/>
      <c r="C2" s="8"/>
      <c r="D2" s="8"/>
      <c r="E2" s="8"/>
      <c r="F2" s="8"/>
      <c r="G2" s="8"/>
      <c r="K2" s="8"/>
    </row>
    <row r="3" spans="1:69" x14ac:dyDescent="0.2">
      <c r="A3" s="70" t="s">
        <v>60</v>
      </c>
      <c r="B3" s="70"/>
      <c r="C3" s="70"/>
      <c r="D3" s="70"/>
      <c r="E3" s="44"/>
      <c r="F3" s="53"/>
      <c r="G3" s="44"/>
      <c r="K3" s="53"/>
    </row>
    <row r="4" spans="1:69" x14ac:dyDescent="0.2">
      <c r="A4" s="44"/>
      <c r="B4" s="44"/>
      <c r="C4" s="44"/>
      <c r="D4" s="44"/>
      <c r="E4" s="44"/>
      <c r="F4" s="53"/>
      <c r="G4" s="44"/>
      <c r="K4" s="53"/>
    </row>
    <row r="5" spans="1:69" ht="15" x14ac:dyDescent="0.25">
      <c r="A5" s="13" t="s">
        <v>22</v>
      </c>
      <c r="B5" s="8"/>
      <c r="C5" s="8"/>
      <c r="D5" s="8"/>
      <c r="E5" s="8"/>
      <c r="F5" s="8"/>
      <c r="G5" s="8"/>
      <c r="K5" s="8"/>
      <c r="AZ5" s="59"/>
    </row>
    <row r="6" spans="1:69" ht="12.75" customHeight="1" x14ac:dyDescent="0.2">
      <c r="A6" s="44" t="s">
        <v>89</v>
      </c>
      <c r="B6" s="8"/>
      <c r="C6" s="8"/>
      <c r="D6" s="8"/>
      <c r="E6" s="8"/>
      <c r="F6" s="8"/>
      <c r="G6" s="8"/>
      <c r="K6" s="8"/>
      <c r="BL6" s="68" t="s">
        <v>125</v>
      </c>
      <c r="BM6" s="68"/>
      <c r="BN6" s="68"/>
      <c r="BO6" s="68"/>
      <c r="BP6" s="68"/>
    </row>
    <row r="7" spans="1:69" x14ac:dyDescent="0.2">
      <c r="A7" s="79" t="s">
        <v>59</v>
      </c>
      <c r="B7" s="79" t="s">
        <v>57</v>
      </c>
      <c r="C7" s="74" t="s">
        <v>80</v>
      </c>
      <c r="D7" s="75"/>
      <c r="E7" s="75"/>
      <c r="F7" s="75"/>
      <c r="G7" s="76"/>
      <c r="H7" s="71" t="s">
        <v>68</v>
      </c>
      <c r="I7" s="72"/>
      <c r="J7" s="72"/>
      <c r="K7" s="72"/>
      <c r="L7" s="73"/>
      <c r="M7" s="74" t="s">
        <v>30</v>
      </c>
      <c r="N7" s="75"/>
      <c r="O7" s="75"/>
      <c r="P7" s="75"/>
      <c r="Q7" s="76"/>
      <c r="R7" s="71" t="s">
        <v>69</v>
      </c>
      <c r="S7" s="72"/>
      <c r="T7" s="72"/>
      <c r="U7" s="72"/>
      <c r="V7" s="73"/>
      <c r="W7" s="74" t="s">
        <v>70</v>
      </c>
      <c r="X7" s="75"/>
      <c r="Y7" s="75"/>
      <c r="Z7" s="75"/>
      <c r="AA7" s="76"/>
      <c r="AB7" s="71" t="s">
        <v>71</v>
      </c>
      <c r="AC7" s="72"/>
      <c r="AD7" s="72"/>
      <c r="AE7" s="72"/>
      <c r="AF7" s="73"/>
      <c r="AG7" s="74" t="s">
        <v>72</v>
      </c>
      <c r="AH7" s="75"/>
      <c r="AI7" s="75"/>
      <c r="AJ7" s="75"/>
      <c r="AK7" s="76"/>
      <c r="AL7" s="71" t="s">
        <v>73</v>
      </c>
      <c r="AM7" s="72"/>
      <c r="AN7" s="72"/>
      <c r="AO7" s="72"/>
      <c r="AP7" s="73"/>
      <c r="AQ7" s="74" t="s">
        <v>74</v>
      </c>
      <c r="AR7" s="75"/>
      <c r="AS7" s="75"/>
      <c r="AT7" s="75"/>
      <c r="AU7" s="76"/>
      <c r="AV7" s="71" t="s">
        <v>75</v>
      </c>
      <c r="AW7" s="72"/>
      <c r="AX7" s="72"/>
      <c r="AY7" s="72"/>
      <c r="AZ7" s="73"/>
      <c r="BA7" s="74" t="s">
        <v>76</v>
      </c>
      <c r="BB7" s="75"/>
      <c r="BC7" s="75"/>
      <c r="BD7" s="75"/>
      <c r="BE7" s="76"/>
      <c r="BF7" s="71" t="s">
        <v>77</v>
      </c>
      <c r="BG7" s="72"/>
      <c r="BH7" s="72"/>
      <c r="BI7" s="72"/>
      <c r="BJ7" s="73"/>
      <c r="BL7" s="69"/>
      <c r="BM7" s="69"/>
      <c r="BN7" s="69"/>
      <c r="BO7" s="69"/>
      <c r="BP7" s="69"/>
    </row>
    <row r="8" spans="1:69" ht="38.25" x14ac:dyDescent="0.2">
      <c r="A8" s="80"/>
      <c r="B8" s="80"/>
      <c r="C8" s="41" t="s">
        <v>116</v>
      </c>
      <c r="D8" s="41" t="s">
        <v>65</v>
      </c>
      <c r="E8" s="41" t="s">
        <v>67</v>
      </c>
      <c r="F8" s="41" t="s">
        <v>119</v>
      </c>
      <c r="G8" s="41" t="s">
        <v>66</v>
      </c>
      <c r="H8" s="40" t="s">
        <v>116</v>
      </c>
      <c r="I8" s="40" t="s">
        <v>65</v>
      </c>
      <c r="J8" s="40" t="s">
        <v>67</v>
      </c>
      <c r="K8" s="40" t="s">
        <v>119</v>
      </c>
      <c r="L8" s="40" t="s">
        <v>66</v>
      </c>
      <c r="M8" s="41" t="s">
        <v>116</v>
      </c>
      <c r="N8" s="41" t="s">
        <v>65</v>
      </c>
      <c r="O8" s="41" t="s">
        <v>67</v>
      </c>
      <c r="P8" s="41" t="s">
        <v>119</v>
      </c>
      <c r="Q8" s="41" t="s">
        <v>66</v>
      </c>
      <c r="R8" s="40" t="s">
        <v>116</v>
      </c>
      <c r="S8" s="40" t="s">
        <v>65</v>
      </c>
      <c r="T8" s="40" t="s">
        <v>67</v>
      </c>
      <c r="U8" s="40" t="s">
        <v>119</v>
      </c>
      <c r="V8" s="40" t="s">
        <v>66</v>
      </c>
      <c r="W8" s="41" t="s">
        <v>116</v>
      </c>
      <c r="X8" s="41" t="s">
        <v>65</v>
      </c>
      <c r="Y8" s="41" t="s">
        <v>67</v>
      </c>
      <c r="Z8" s="41" t="s">
        <v>119</v>
      </c>
      <c r="AA8" s="41" t="s">
        <v>66</v>
      </c>
      <c r="AB8" s="40" t="s">
        <v>116</v>
      </c>
      <c r="AC8" s="40" t="s">
        <v>65</v>
      </c>
      <c r="AD8" s="40" t="s">
        <v>67</v>
      </c>
      <c r="AE8" s="40" t="s">
        <v>119</v>
      </c>
      <c r="AF8" s="40" t="s">
        <v>66</v>
      </c>
      <c r="AG8" s="41" t="s">
        <v>116</v>
      </c>
      <c r="AH8" s="41" t="s">
        <v>65</v>
      </c>
      <c r="AI8" s="41" t="s">
        <v>67</v>
      </c>
      <c r="AJ8" s="41" t="s">
        <v>119</v>
      </c>
      <c r="AK8" s="41" t="s">
        <v>66</v>
      </c>
      <c r="AL8" s="40" t="s">
        <v>116</v>
      </c>
      <c r="AM8" s="40" t="s">
        <v>65</v>
      </c>
      <c r="AN8" s="40" t="s">
        <v>67</v>
      </c>
      <c r="AO8" s="40" t="s">
        <v>119</v>
      </c>
      <c r="AP8" s="40" t="s">
        <v>66</v>
      </c>
      <c r="AQ8" s="41" t="s">
        <v>116</v>
      </c>
      <c r="AR8" s="41" t="s">
        <v>65</v>
      </c>
      <c r="AS8" s="41" t="s">
        <v>67</v>
      </c>
      <c r="AT8" s="41" t="s">
        <v>119</v>
      </c>
      <c r="AU8" s="41" t="s">
        <v>66</v>
      </c>
      <c r="AV8" s="40" t="s">
        <v>116</v>
      </c>
      <c r="AW8" s="40" t="s">
        <v>65</v>
      </c>
      <c r="AX8" s="40" t="s">
        <v>67</v>
      </c>
      <c r="AY8" s="40" t="s">
        <v>119</v>
      </c>
      <c r="AZ8" s="40" t="s">
        <v>66</v>
      </c>
      <c r="BA8" s="41" t="s">
        <v>116</v>
      </c>
      <c r="BB8" s="41" t="s">
        <v>65</v>
      </c>
      <c r="BC8" s="41" t="s">
        <v>67</v>
      </c>
      <c r="BD8" s="41" t="s">
        <v>119</v>
      </c>
      <c r="BE8" s="41" t="s">
        <v>66</v>
      </c>
      <c r="BF8" s="40" t="s">
        <v>116</v>
      </c>
      <c r="BG8" s="40" t="s">
        <v>65</v>
      </c>
      <c r="BH8" s="40" t="s">
        <v>67</v>
      </c>
      <c r="BI8" s="40" t="s">
        <v>119</v>
      </c>
      <c r="BJ8" s="40" t="s">
        <v>66</v>
      </c>
      <c r="BL8" s="40" t="s">
        <v>124</v>
      </c>
      <c r="BM8" s="41" t="s">
        <v>65</v>
      </c>
      <c r="BN8" s="41" t="s">
        <v>67</v>
      </c>
      <c r="BO8" s="41" t="s">
        <v>119</v>
      </c>
      <c r="BP8" s="41" t="s">
        <v>66</v>
      </c>
    </row>
    <row r="9" spans="1:69" x14ac:dyDescent="0.2">
      <c r="A9" s="1" t="s">
        <v>31</v>
      </c>
      <c r="B9" s="1" t="s">
        <v>2</v>
      </c>
      <c r="C9" s="20">
        <v>6394</v>
      </c>
      <c r="D9" s="16">
        <v>0.67328745699092907</v>
      </c>
      <c r="E9" s="16">
        <v>8.9771660932123867E-2</v>
      </c>
      <c r="F9" s="16">
        <v>0.19393181107288082</v>
      </c>
      <c r="G9" s="21">
        <v>0.91022833906787615</v>
      </c>
      <c r="H9" s="20">
        <v>5687</v>
      </c>
      <c r="I9" s="16">
        <v>0.63214348514155083</v>
      </c>
      <c r="J9" s="16">
        <v>0.22138209952523299</v>
      </c>
      <c r="K9" s="16">
        <v>0.10567962018639002</v>
      </c>
      <c r="L9" s="21">
        <v>0.77861790047476698</v>
      </c>
      <c r="M9" s="20">
        <v>6572</v>
      </c>
      <c r="N9" s="16">
        <v>0.61807668898356671</v>
      </c>
      <c r="O9" s="16">
        <v>0.11716372489348752</v>
      </c>
      <c r="P9" s="16">
        <v>0.23311016433353621</v>
      </c>
      <c r="Q9" s="21">
        <v>0.88283627510651252</v>
      </c>
      <c r="R9" s="20">
        <v>6378</v>
      </c>
      <c r="S9" s="16">
        <v>0.58984007525870186</v>
      </c>
      <c r="T9" s="16">
        <v>0.12527438068359986</v>
      </c>
      <c r="U9" s="16">
        <v>0.25462527438068361</v>
      </c>
      <c r="V9" s="21">
        <v>0.87472561931640014</v>
      </c>
      <c r="W9" s="20">
        <v>6589</v>
      </c>
      <c r="X9" s="16">
        <v>0.59310972833510389</v>
      </c>
      <c r="Y9" s="16">
        <v>0.14812566398543026</v>
      </c>
      <c r="Z9" s="16">
        <v>0.23812414630444681</v>
      </c>
      <c r="AA9" s="21">
        <v>0.85187433601456974</v>
      </c>
      <c r="AB9" s="20">
        <v>6589</v>
      </c>
      <c r="AC9" s="16">
        <v>0.62604340567612682</v>
      </c>
      <c r="AD9" s="16">
        <v>0.10775534982546668</v>
      </c>
      <c r="AE9" s="16">
        <v>0.23812414630444681</v>
      </c>
      <c r="AF9" s="21">
        <v>0.89224465017453336</v>
      </c>
      <c r="AG9" s="20">
        <v>7073</v>
      </c>
      <c r="AH9" s="16">
        <v>0.55789622508129511</v>
      </c>
      <c r="AI9" s="16">
        <v>0.15382440265799519</v>
      </c>
      <c r="AJ9" s="16">
        <v>0.26070974126961688</v>
      </c>
      <c r="AK9" s="21">
        <v>0.84617559734200487</v>
      </c>
      <c r="AL9" s="20">
        <v>6827</v>
      </c>
      <c r="AM9" s="16">
        <v>0.57682730335432841</v>
      </c>
      <c r="AN9" s="16">
        <v>0.11718177823348469</v>
      </c>
      <c r="AO9" s="16">
        <v>0.27361945217518674</v>
      </c>
      <c r="AP9" s="21">
        <v>0.88281822176651525</v>
      </c>
      <c r="AQ9" s="20">
        <v>6644</v>
      </c>
      <c r="AR9" s="16">
        <v>0.5746538229981939</v>
      </c>
      <c r="AS9" s="16">
        <v>0.11604455147501505</v>
      </c>
      <c r="AT9" s="16">
        <v>0.27197471402769419</v>
      </c>
      <c r="AU9" s="21">
        <v>0.88395544852498498</v>
      </c>
      <c r="AV9" s="51">
        <v>7004</v>
      </c>
      <c r="AW9" s="50">
        <v>0.58223872073101091</v>
      </c>
      <c r="AX9" s="50">
        <v>0.16990291262135923</v>
      </c>
      <c r="AY9" s="39">
        <v>0.24785836664762992</v>
      </c>
      <c r="AZ9" s="60">
        <v>0.83009708737864074</v>
      </c>
      <c r="BA9" s="20">
        <v>7313</v>
      </c>
      <c r="BB9" s="14">
        <v>0.58744701217010808</v>
      </c>
      <c r="BC9" s="14">
        <v>0.19007247367701355</v>
      </c>
      <c r="BD9" s="16">
        <v>0.22248051415287842</v>
      </c>
      <c r="BE9" s="56">
        <v>0.80992752632298648</v>
      </c>
      <c r="BF9" s="20">
        <v>7313</v>
      </c>
      <c r="BG9" s="14">
        <v>0.55613291398878717</v>
      </c>
      <c r="BH9" s="14">
        <v>0.19540544236291535</v>
      </c>
      <c r="BI9" s="16">
        <v>0.22289074251333243</v>
      </c>
      <c r="BJ9" s="56">
        <v>0.80459455763708465</v>
      </c>
      <c r="BL9" s="51">
        <v>80383</v>
      </c>
      <c r="BM9" s="14">
        <v>0.59589714243061342</v>
      </c>
      <c r="BN9" s="14">
        <v>0.14624982894393093</v>
      </c>
      <c r="BO9" s="14">
        <v>0.23197691054078598</v>
      </c>
      <c r="BP9" s="14">
        <v>0.8537501710560691</v>
      </c>
      <c r="BQ9" s="28"/>
    </row>
    <row r="10" spans="1:69" x14ac:dyDescent="0.2">
      <c r="A10" s="1" t="s">
        <v>32</v>
      </c>
      <c r="B10" s="1" t="s">
        <v>1</v>
      </c>
      <c r="C10" s="20">
        <v>6240</v>
      </c>
      <c r="D10" s="16">
        <v>0.68141025641025643</v>
      </c>
      <c r="E10" s="16">
        <v>7.3076923076923081E-2</v>
      </c>
      <c r="F10" s="16">
        <v>0.16634615384615384</v>
      </c>
      <c r="G10" s="21">
        <v>0.92692307692307696</v>
      </c>
      <c r="H10" s="20">
        <v>5717</v>
      </c>
      <c r="I10" s="16">
        <v>0.70666433444114052</v>
      </c>
      <c r="J10" s="16">
        <v>0.10547489942277419</v>
      </c>
      <c r="K10" s="16">
        <v>0.12121742172468078</v>
      </c>
      <c r="L10" s="21">
        <v>0.89452510057722578</v>
      </c>
      <c r="M10" s="20">
        <v>6484</v>
      </c>
      <c r="N10" s="16">
        <v>0.68291178285009257</v>
      </c>
      <c r="O10" s="16">
        <v>8.9296730413325101E-2</v>
      </c>
      <c r="P10" s="16">
        <v>0.16008636644046884</v>
      </c>
      <c r="Q10" s="21">
        <v>0.91070326958667491</v>
      </c>
      <c r="R10" s="20">
        <v>6395</v>
      </c>
      <c r="S10" s="16">
        <v>0.54526974198592648</v>
      </c>
      <c r="T10" s="16">
        <v>0.15512118842845973</v>
      </c>
      <c r="U10" s="16">
        <v>0.19718530101641907</v>
      </c>
      <c r="V10" s="21">
        <v>0.84487881157154021</v>
      </c>
      <c r="W10" s="20">
        <v>6594</v>
      </c>
      <c r="X10" s="16">
        <v>0.55186533212010924</v>
      </c>
      <c r="Y10" s="16">
        <v>0.14710342735820442</v>
      </c>
      <c r="Z10" s="16">
        <v>0.18804974218986958</v>
      </c>
      <c r="AA10" s="21">
        <v>0.85289657264179564</v>
      </c>
      <c r="AB10" s="20">
        <v>6594</v>
      </c>
      <c r="AC10" s="16">
        <v>0.62192902638762515</v>
      </c>
      <c r="AD10" s="16">
        <v>0.13451622687291478</v>
      </c>
      <c r="AE10" s="16">
        <v>0.17273278738246892</v>
      </c>
      <c r="AF10" s="21">
        <v>0.86548377312708524</v>
      </c>
      <c r="AG10" s="20">
        <v>6771</v>
      </c>
      <c r="AH10" s="16">
        <v>0.62176931029390048</v>
      </c>
      <c r="AI10" s="16">
        <v>0.12789839019347216</v>
      </c>
      <c r="AJ10" s="16">
        <v>0.18018018018018017</v>
      </c>
      <c r="AK10" s="21">
        <v>0.87210160980652784</v>
      </c>
      <c r="AL10" s="20">
        <v>6876</v>
      </c>
      <c r="AM10" s="16">
        <v>0.68033740546829558</v>
      </c>
      <c r="AN10" s="16">
        <v>0.12390924956369982</v>
      </c>
      <c r="AO10" s="16">
        <v>0.13656195462478185</v>
      </c>
      <c r="AP10" s="21">
        <v>0.87609075043630014</v>
      </c>
      <c r="AQ10" s="20">
        <v>6198</v>
      </c>
      <c r="AR10" s="16">
        <v>0.68796385930945458</v>
      </c>
      <c r="AS10" s="16">
        <v>0.11132623426911907</v>
      </c>
      <c r="AT10" s="16">
        <v>0.14359470797031301</v>
      </c>
      <c r="AU10" s="21">
        <v>0.88867376573088097</v>
      </c>
      <c r="AV10" s="51">
        <v>6517</v>
      </c>
      <c r="AW10" s="50">
        <v>0.66180758017492713</v>
      </c>
      <c r="AX10" s="50">
        <v>0.10434248887524934</v>
      </c>
      <c r="AY10" s="39">
        <v>0.23384993094982354</v>
      </c>
      <c r="AZ10" s="60">
        <v>0.89565751112475067</v>
      </c>
      <c r="BA10" s="20">
        <v>6594</v>
      </c>
      <c r="BB10" s="14">
        <v>0.52426448286320904</v>
      </c>
      <c r="BC10" s="14">
        <v>0.11373976342129208</v>
      </c>
      <c r="BD10" s="16">
        <v>0.36199575371549891</v>
      </c>
      <c r="BE10" s="56">
        <v>0.88626023657870789</v>
      </c>
      <c r="BF10" s="20">
        <v>6594</v>
      </c>
      <c r="BG10" s="14">
        <v>0.66484683045192594</v>
      </c>
      <c r="BH10" s="14">
        <v>8.4167424931756135E-2</v>
      </c>
      <c r="BI10" s="16">
        <v>0.18092205034880193</v>
      </c>
      <c r="BJ10" s="56">
        <v>0.91583257506824389</v>
      </c>
      <c r="BL10" s="51">
        <v>77574</v>
      </c>
      <c r="BM10" s="14">
        <v>0.63491633794828162</v>
      </c>
      <c r="BN10" s="14">
        <v>0.11447134349137597</v>
      </c>
      <c r="BO10" s="14">
        <v>0.18771753422538479</v>
      </c>
      <c r="BP10" s="14">
        <v>0.885528656508624</v>
      </c>
    </row>
    <row r="11" spans="1:69" x14ac:dyDescent="0.2">
      <c r="A11" s="1" t="s">
        <v>33</v>
      </c>
      <c r="B11" s="1" t="s">
        <v>5</v>
      </c>
      <c r="C11" s="20">
        <v>470</v>
      </c>
      <c r="D11" s="16">
        <v>0.66808510638297869</v>
      </c>
      <c r="E11" s="16">
        <v>0.13191489361702127</v>
      </c>
      <c r="F11" s="16">
        <v>0.16595744680851063</v>
      </c>
      <c r="G11" s="21">
        <v>0.86808510638297876</v>
      </c>
      <c r="H11" s="20">
        <v>340</v>
      </c>
      <c r="I11" s="16">
        <v>0.72941176470588243</v>
      </c>
      <c r="J11" s="16">
        <v>0.14411764705882352</v>
      </c>
      <c r="K11" s="16">
        <v>0.11176470588235295</v>
      </c>
      <c r="L11" s="21">
        <v>0.85588235294117654</v>
      </c>
      <c r="M11" s="20">
        <v>415</v>
      </c>
      <c r="N11" s="16">
        <v>0.636144578313253</v>
      </c>
      <c r="O11" s="16">
        <v>0.16867469879518071</v>
      </c>
      <c r="P11" s="16">
        <v>0.19518072289156627</v>
      </c>
      <c r="Q11" s="21">
        <v>0.83132530120481929</v>
      </c>
      <c r="R11" s="20">
        <v>460</v>
      </c>
      <c r="S11" s="16">
        <v>0.61739130434782608</v>
      </c>
      <c r="T11" s="16">
        <v>0.18695652173913044</v>
      </c>
      <c r="U11" s="16">
        <v>0.19565217391304349</v>
      </c>
      <c r="V11" s="21">
        <v>0.81304347826086953</v>
      </c>
      <c r="W11" s="20">
        <v>448</v>
      </c>
      <c r="X11" s="16">
        <v>0.62723214285714279</v>
      </c>
      <c r="Y11" s="16">
        <v>0.16517857142857142</v>
      </c>
      <c r="Z11" s="16">
        <v>0.20758928571428573</v>
      </c>
      <c r="AA11" s="21">
        <v>0.8348214285714286</v>
      </c>
      <c r="AB11" s="20">
        <v>448</v>
      </c>
      <c r="AC11" s="16">
        <v>0.578125</v>
      </c>
      <c r="AD11" s="16">
        <v>0.22544642857142858</v>
      </c>
      <c r="AE11" s="16">
        <v>0.19196428571428573</v>
      </c>
      <c r="AF11" s="21">
        <v>0.7745535714285714</v>
      </c>
      <c r="AG11" s="20">
        <v>556</v>
      </c>
      <c r="AH11" s="16">
        <v>0.52517985611510798</v>
      </c>
      <c r="AI11" s="16">
        <v>0.24820143884892087</v>
      </c>
      <c r="AJ11" s="16">
        <v>0.22482014388489208</v>
      </c>
      <c r="AK11" s="21">
        <v>0.75179856115107913</v>
      </c>
      <c r="AL11" s="20">
        <v>556</v>
      </c>
      <c r="AM11" s="16">
        <v>0.6151079136690647</v>
      </c>
      <c r="AN11" s="16">
        <v>0.22122302158273383</v>
      </c>
      <c r="AO11" s="16">
        <v>0.16366906474820145</v>
      </c>
      <c r="AP11" s="21">
        <v>0.77877697841726623</v>
      </c>
      <c r="AQ11" s="20">
        <v>368</v>
      </c>
      <c r="AR11" s="16">
        <v>0.67119565217391308</v>
      </c>
      <c r="AS11" s="16">
        <v>0.22554347826086957</v>
      </c>
      <c r="AT11" s="16">
        <v>0.10326086956521739</v>
      </c>
      <c r="AU11" s="21">
        <v>0.77445652173913038</v>
      </c>
      <c r="AV11" s="51">
        <v>402</v>
      </c>
      <c r="AW11" s="50">
        <v>0.69900497512437809</v>
      </c>
      <c r="AX11" s="50">
        <v>0.20646766169154229</v>
      </c>
      <c r="AY11" s="39">
        <v>9.4527363184079602E-2</v>
      </c>
      <c r="AZ11" s="60">
        <v>0.79353233830845771</v>
      </c>
      <c r="BA11" s="20">
        <v>402</v>
      </c>
      <c r="BB11" s="14">
        <v>0.69900497512437809</v>
      </c>
      <c r="BC11" s="14">
        <v>0.20646766169154229</v>
      </c>
      <c r="BD11" s="16">
        <v>9.4527363184079602E-2</v>
      </c>
      <c r="BE11" s="56">
        <v>0.79353233830845771</v>
      </c>
      <c r="BF11" s="20">
        <v>402</v>
      </c>
      <c r="BG11" s="14">
        <v>0.69900497512437809</v>
      </c>
      <c r="BH11" s="14">
        <v>0.20646766169154229</v>
      </c>
      <c r="BI11" s="16">
        <v>9.4527363184079602E-2</v>
      </c>
      <c r="BJ11" s="56">
        <v>0.79353233830845771</v>
      </c>
      <c r="BL11" s="51">
        <v>5267</v>
      </c>
      <c r="BM11" s="14">
        <v>0.64059236757167271</v>
      </c>
      <c r="BN11" s="14">
        <v>0.1965065502183406</v>
      </c>
      <c r="BO11" s="14">
        <v>0.15834440858173535</v>
      </c>
      <c r="BP11" s="14">
        <v>0.80349344978165937</v>
      </c>
    </row>
    <row r="12" spans="1:69" x14ac:dyDescent="0.2">
      <c r="A12" s="1" t="s">
        <v>34</v>
      </c>
      <c r="B12" s="1" t="s">
        <v>0</v>
      </c>
      <c r="C12" s="20">
        <v>8347</v>
      </c>
      <c r="D12" s="16">
        <v>0.64310530729603443</v>
      </c>
      <c r="E12" s="16">
        <v>0.11237570384569306</v>
      </c>
      <c r="F12" s="16">
        <v>0.1546663471906074</v>
      </c>
      <c r="G12" s="21">
        <v>0.88762429615430694</v>
      </c>
      <c r="H12" s="20">
        <v>7560</v>
      </c>
      <c r="I12" s="16">
        <v>0.65396825396825398</v>
      </c>
      <c r="J12" s="16">
        <v>0.18664021164021163</v>
      </c>
      <c r="K12" s="16">
        <v>7.5396825396825393E-2</v>
      </c>
      <c r="L12" s="21">
        <v>0.81335978835978839</v>
      </c>
      <c r="M12" s="20">
        <v>8369</v>
      </c>
      <c r="N12" s="16">
        <v>0.60736049707252959</v>
      </c>
      <c r="O12" s="16">
        <v>0.14135500059744294</v>
      </c>
      <c r="P12" s="16">
        <v>0.15497669972517625</v>
      </c>
      <c r="Q12" s="21">
        <v>0.85864499940255712</v>
      </c>
      <c r="R12" s="20">
        <v>8234</v>
      </c>
      <c r="S12" s="16">
        <v>0.44996356570318197</v>
      </c>
      <c r="T12" s="16">
        <v>0.23402963322807871</v>
      </c>
      <c r="U12" s="16">
        <v>0.19625941219334467</v>
      </c>
      <c r="V12" s="21">
        <v>0.76597036677192132</v>
      </c>
      <c r="W12" s="20">
        <v>7908</v>
      </c>
      <c r="X12" s="16">
        <v>0.4889984825493171</v>
      </c>
      <c r="Y12" s="16">
        <v>0.24810318664643399</v>
      </c>
      <c r="Z12" s="16">
        <v>0.14744562468386443</v>
      </c>
      <c r="AA12" s="21">
        <v>0.75189681335356595</v>
      </c>
      <c r="AB12" s="20">
        <v>7908</v>
      </c>
      <c r="AC12" s="16">
        <v>0.58434496712190187</v>
      </c>
      <c r="AD12" s="16">
        <v>0.19499241274658574</v>
      </c>
      <c r="AE12" s="16">
        <v>0.13302984319676278</v>
      </c>
      <c r="AF12" s="21">
        <v>0.80500758725341426</v>
      </c>
      <c r="AG12" s="20">
        <v>8227</v>
      </c>
      <c r="AH12" s="16">
        <v>0.55551528331521083</v>
      </c>
      <c r="AI12" s="16">
        <v>0.19946840642744956</v>
      </c>
      <c r="AJ12" s="16">
        <v>0.16612299142201281</v>
      </c>
      <c r="AK12" s="21">
        <v>0.80053159357255044</v>
      </c>
      <c r="AL12" s="20">
        <v>8476</v>
      </c>
      <c r="AM12" s="16">
        <v>0.58187824445493153</v>
      </c>
      <c r="AN12" s="16">
        <v>0.1914818310523832</v>
      </c>
      <c r="AO12" s="16">
        <v>0.14464369985842379</v>
      </c>
      <c r="AP12" s="21">
        <v>0.80851816894761686</v>
      </c>
      <c r="AQ12" s="20">
        <v>7860</v>
      </c>
      <c r="AR12" s="16">
        <v>0.63167938931297707</v>
      </c>
      <c r="AS12" s="16">
        <v>0.139058524173028</v>
      </c>
      <c r="AT12" s="16">
        <v>0.15521628498727735</v>
      </c>
      <c r="AU12" s="21">
        <v>0.860941475826972</v>
      </c>
      <c r="AV12" s="51">
        <v>8292</v>
      </c>
      <c r="AW12" s="50">
        <v>0.65086830680173668</v>
      </c>
      <c r="AX12" s="50">
        <v>0.13181379643029426</v>
      </c>
      <c r="AY12" s="39">
        <v>0.14712976362759286</v>
      </c>
      <c r="AZ12" s="60">
        <v>0.86818620356970577</v>
      </c>
      <c r="BA12" s="20">
        <v>8603</v>
      </c>
      <c r="BB12" s="14">
        <v>0.66348948041380917</v>
      </c>
      <c r="BC12" s="14">
        <v>0.12704870394048587</v>
      </c>
      <c r="BD12" s="16">
        <v>0.14181099616412879</v>
      </c>
      <c r="BE12" s="56">
        <v>0.87295129605951416</v>
      </c>
      <c r="BF12" s="20">
        <v>8603</v>
      </c>
      <c r="BG12" s="14">
        <v>0.66348948041380917</v>
      </c>
      <c r="BH12" s="14">
        <v>0.12704870394048587</v>
      </c>
      <c r="BI12" s="16">
        <v>0.14181099616412879</v>
      </c>
      <c r="BJ12" s="56">
        <v>0.87295129605951416</v>
      </c>
      <c r="BL12" s="51">
        <v>98437</v>
      </c>
      <c r="BM12" s="14">
        <v>0.59831161047167225</v>
      </c>
      <c r="BN12" s="14">
        <v>0.16872720623342849</v>
      </c>
      <c r="BO12" s="14">
        <v>0.14702804839643629</v>
      </c>
      <c r="BP12" s="14">
        <v>0.83127279376657148</v>
      </c>
    </row>
    <row r="13" spans="1:69" x14ac:dyDescent="0.2">
      <c r="A13" s="1" t="s">
        <v>35</v>
      </c>
      <c r="B13" s="1" t="s">
        <v>3</v>
      </c>
      <c r="C13" s="20">
        <v>2004</v>
      </c>
      <c r="D13" s="16">
        <v>0.63972055888223545</v>
      </c>
      <c r="E13" s="16">
        <v>8.8822355289421159E-2</v>
      </c>
      <c r="F13" s="16">
        <v>0.21856287425149701</v>
      </c>
      <c r="G13" s="21">
        <v>0.91117764471057883</v>
      </c>
      <c r="H13" s="20">
        <v>1809</v>
      </c>
      <c r="I13" s="16">
        <v>0.60807075732448868</v>
      </c>
      <c r="J13" s="16">
        <v>0.19955776672194583</v>
      </c>
      <c r="K13" s="16">
        <v>0.12769485903814262</v>
      </c>
      <c r="L13" s="21">
        <v>0.80044223327805419</v>
      </c>
      <c r="M13" s="20">
        <v>2005</v>
      </c>
      <c r="N13" s="16">
        <v>0.59700748129675807</v>
      </c>
      <c r="O13" s="16">
        <v>0.18354114713216957</v>
      </c>
      <c r="P13" s="16">
        <v>0.1655860349127182</v>
      </c>
      <c r="Q13" s="21">
        <v>0.81645885286783049</v>
      </c>
      <c r="R13" s="20">
        <v>1987</v>
      </c>
      <c r="S13" s="16">
        <v>0.58429793658782081</v>
      </c>
      <c r="T13" s="16">
        <v>0.13487669854051335</v>
      </c>
      <c r="U13" s="16">
        <v>0.23351786612984399</v>
      </c>
      <c r="V13" s="21">
        <v>0.86512330145948668</v>
      </c>
      <c r="W13" s="20">
        <v>1876</v>
      </c>
      <c r="X13" s="16">
        <v>0.6055437100213219</v>
      </c>
      <c r="Y13" s="16">
        <v>9.7014925373134331E-2</v>
      </c>
      <c r="Z13" s="16">
        <v>0.24680170575692964</v>
      </c>
      <c r="AA13" s="21">
        <v>0.90298507462686572</v>
      </c>
      <c r="AB13" s="20">
        <v>1876</v>
      </c>
      <c r="AC13" s="16">
        <v>0.54850746268656714</v>
      </c>
      <c r="AD13" s="16">
        <v>0.11460554371002132</v>
      </c>
      <c r="AE13" s="16">
        <v>0.2857142857142857</v>
      </c>
      <c r="AF13" s="21">
        <v>0.8853944562899787</v>
      </c>
      <c r="AG13" s="20">
        <v>1887</v>
      </c>
      <c r="AH13" s="16">
        <v>0.67408585055643877</v>
      </c>
      <c r="AI13" s="16">
        <v>0.12983571807101218</v>
      </c>
      <c r="AJ13" s="16">
        <v>0.12930577636459989</v>
      </c>
      <c r="AK13" s="21">
        <v>0.87016428192898787</v>
      </c>
      <c r="AL13" s="20">
        <v>1889</v>
      </c>
      <c r="AM13" s="16">
        <v>0.75408109531332279</v>
      </c>
      <c r="AN13" s="16">
        <v>6.6877303844128488E-2</v>
      </c>
      <c r="AO13" s="16">
        <v>0.11690363349131122</v>
      </c>
      <c r="AP13" s="21">
        <v>0.93312269615587151</v>
      </c>
      <c r="AQ13" s="20">
        <v>1861</v>
      </c>
      <c r="AR13" s="16">
        <v>0.77324019344438477</v>
      </c>
      <c r="AS13" s="16">
        <v>8.1139172487909722E-2</v>
      </c>
      <c r="AT13" s="16">
        <v>9.9408919935518536E-2</v>
      </c>
      <c r="AU13" s="21">
        <v>0.91886082751209031</v>
      </c>
      <c r="AV13" s="51">
        <v>1867</v>
      </c>
      <c r="AW13" s="50">
        <v>0.77396893411890733</v>
      </c>
      <c r="AX13" s="50">
        <v>8.0878414568826995E-2</v>
      </c>
      <c r="AY13" s="39">
        <v>9.9089448312801282E-2</v>
      </c>
      <c r="AZ13" s="60">
        <v>0.91912158543117295</v>
      </c>
      <c r="BA13" s="20">
        <v>1847</v>
      </c>
      <c r="BB13" s="14">
        <v>0.7715213860314023</v>
      </c>
      <c r="BC13" s="14">
        <v>8.1754195993502976E-2</v>
      </c>
      <c r="BD13" s="16">
        <v>0.10016242555495398</v>
      </c>
      <c r="BE13" s="56">
        <v>0.91824580400649702</v>
      </c>
      <c r="BF13" s="20">
        <v>1847</v>
      </c>
      <c r="BG13" s="14">
        <v>0.7715213860314023</v>
      </c>
      <c r="BH13" s="14">
        <v>8.1754195993502976E-2</v>
      </c>
      <c r="BI13" s="16">
        <v>0.10016242555495398</v>
      </c>
      <c r="BJ13" s="56">
        <v>0.91824580400649702</v>
      </c>
      <c r="BL13" s="51">
        <v>22765</v>
      </c>
      <c r="BM13" s="14">
        <v>0.67397320448056219</v>
      </c>
      <c r="BN13" s="14">
        <v>0.11192620250384362</v>
      </c>
      <c r="BO13" s="14">
        <v>0.16121238743685481</v>
      </c>
      <c r="BP13" s="14">
        <v>0.88807379749615634</v>
      </c>
    </row>
    <row r="14" spans="1:69" x14ac:dyDescent="0.2">
      <c r="A14" s="1" t="s">
        <v>36</v>
      </c>
      <c r="B14" s="1" t="s">
        <v>4</v>
      </c>
      <c r="C14" s="20">
        <v>1068</v>
      </c>
      <c r="D14" s="16">
        <v>0.54588014981273414</v>
      </c>
      <c r="E14" s="16">
        <v>0.31086142322097376</v>
      </c>
      <c r="F14" s="16">
        <v>6.3670411985018729E-2</v>
      </c>
      <c r="G14" s="21">
        <v>0.68913857677902624</v>
      </c>
      <c r="H14" s="20">
        <v>951</v>
      </c>
      <c r="I14" s="16">
        <v>0.56046267087276558</v>
      </c>
      <c r="J14" s="16">
        <v>0.29758149316508936</v>
      </c>
      <c r="K14" s="16">
        <v>3.7854889589905363E-2</v>
      </c>
      <c r="L14" s="21">
        <v>0.70241850683491069</v>
      </c>
      <c r="M14" s="20">
        <v>1125</v>
      </c>
      <c r="N14" s="16">
        <v>0.51377777777777778</v>
      </c>
      <c r="O14" s="16">
        <v>0.33333333333333331</v>
      </c>
      <c r="P14" s="16">
        <v>5.8666666666666666E-2</v>
      </c>
      <c r="Q14" s="21">
        <v>0.66666666666666674</v>
      </c>
      <c r="R14" s="20">
        <v>1181</v>
      </c>
      <c r="S14" s="16">
        <v>0.4563928873835732</v>
      </c>
      <c r="T14" s="16">
        <v>0.32938187976291278</v>
      </c>
      <c r="U14" s="16">
        <v>0.10838272650296359</v>
      </c>
      <c r="V14" s="21">
        <v>0.67061812023708722</v>
      </c>
      <c r="W14" s="20">
        <v>1181</v>
      </c>
      <c r="X14" s="16">
        <v>0.58171041490262487</v>
      </c>
      <c r="Y14" s="16">
        <v>0.25994919559695173</v>
      </c>
      <c r="Z14" s="16">
        <v>8.9754445385266723E-2</v>
      </c>
      <c r="AA14" s="21">
        <v>0.74005080440304827</v>
      </c>
      <c r="AB14" s="20">
        <v>1181</v>
      </c>
      <c r="AC14" s="16">
        <v>0.52243861134631664</v>
      </c>
      <c r="AD14" s="16">
        <v>0.33022861981371721</v>
      </c>
      <c r="AE14" s="16">
        <v>8.0440304826418285E-2</v>
      </c>
      <c r="AF14" s="21">
        <v>0.66977138018628279</v>
      </c>
      <c r="AG14" s="20">
        <v>1326</v>
      </c>
      <c r="AH14" s="16">
        <v>0.38914027149321262</v>
      </c>
      <c r="AI14" s="16">
        <v>0.40346907993966818</v>
      </c>
      <c r="AJ14" s="16">
        <v>0.1334841628959276</v>
      </c>
      <c r="AK14" s="21">
        <v>0.59653092006033182</v>
      </c>
      <c r="AL14" s="20">
        <v>1302</v>
      </c>
      <c r="AM14" s="16">
        <v>0.50384024577572961</v>
      </c>
      <c r="AN14" s="16">
        <v>0.28187403993855609</v>
      </c>
      <c r="AO14" s="16">
        <v>0.12826420890937021</v>
      </c>
      <c r="AP14" s="21">
        <v>0.71812596006144391</v>
      </c>
      <c r="AQ14" s="20">
        <v>1121</v>
      </c>
      <c r="AR14" s="16">
        <v>0.55575379125780555</v>
      </c>
      <c r="AS14" s="16">
        <v>0.22836752899197146</v>
      </c>
      <c r="AT14" s="16">
        <v>0.15343443354148081</v>
      </c>
      <c r="AU14" s="21">
        <v>0.77163247100802856</v>
      </c>
      <c r="AV14" s="51">
        <v>1195</v>
      </c>
      <c r="AW14" s="50">
        <v>0.58326359832635988</v>
      </c>
      <c r="AX14" s="50">
        <v>0.21422594142259413</v>
      </c>
      <c r="AY14" s="39">
        <v>0.14393305439330545</v>
      </c>
      <c r="AZ14" s="60">
        <v>0.7857740585774059</v>
      </c>
      <c r="BA14" s="20">
        <v>1341</v>
      </c>
      <c r="BB14" s="14">
        <v>0.62863534675615207</v>
      </c>
      <c r="BC14" s="14">
        <v>0.19090231170768082</v>
      </c>
      <c r="BD14" s="16">
        <v>0.12826249067859807</v>
      </c>
      <c r="BE14" s="56">
        <v>0.80909768829231921</v>
      </c>
      <c r="BF14" s="20">
        <v>1341</v>
      </c>
      <c r="BG14" s="14">
        <v>0.62863534675615207</v>
      </c>
      <c r="BH14" s="14">
        <v>0.19090231170768082</v>
      </c>
      <c r="BI14" s="16">
        <v>0.12826249067859807</v>
      </c>
      <c r="BJ14" s="56">
        <v>0.80909768829231921</v>
      </c>
      <c r="BL14" s="51">
        <v>14313</v>
      </c>
      <c r="BM14" s="14">
        <v>0.53902047090057992</v>
      </c>
      <c r="BN14" s="14">
        <v>0.27960595263047577</v>
      </c>
      <c r="BO14" s="14">
        <v>0.10696569552155383</v>
      </c>
      <c r="BP14" s="14">
        <v>0.72039404736952428</v>
      </c>
    </row>
    <row r="15" spans="1:69" x14ac:dyDescent="0.2">
      <c r="A15" s="1" t="s">
        <v>37</v>
      </c>
      <c r="B15" s="1" t="s">
        <v>20</v>
      </c>
      <c r="C15" s="20">
        <v>2912</v>
      </c>
      <c r="D15" s="16">
        <v>0.7142857142857143</v>
      </c>
      <c r="E15" s="16">
        <v>0.12568681318681318</v>
      </c>
      <c r="F15" s="16">
        <v>9.0315934065934064E-2</v>
      </c>
      <c r="G15" s="21">
        <v>0.87431318681318682</v>
      </c>
      <c r="H15" s="20">
        <v>2485</v>
      </c>
      <c r="I15" s="16">
        <v>0.70663983903420524</v>
      </c>
      <c r="J15" s="16">
        <v>0.15814889336016097</v>
      </c>
      <c r="K15" s="16">
        <v>7.203219315895372E-2</v>
      </c>
      <c r="L15" s="21">
        <v>0.84185110663983909</v>
      </c>
      <c r="M15" s="20">
        <v>2830</v>
      </c>
      <c r="N15" s="16">
        <v>0.71448763250883385</v>
      </c>
      <c r="O15" s="16">
        <v>0.1332155477031802</v>
      </c>
      <c r="P15" s="16">
        <v>7.9151943462897528E-2</v>
      </c>
      <c r="Q15" s="21">
        <v>0.86678445229681977</v>
      </c>
      <c r="R15" s="20">
        <v>2914</v>
      </c>
      <c r="S15" s="16">
        <v>0.61393273850377494</v>
      </c>
      <c r="T15" s="16">
        <v>0.19320521619766645</v>
      </c>
      <c r="U15" s="16">
        <v>0.10569663692518874</v>
      </c>
      <c r="V15" s="21">
        <v>0.80679478380233349</v>
      </c>
      <c r="W15" s="20">
        <v>2914</v>
      </c>
      <c r="X15" s="16">
        <v>0.55250514756348656</v>
      </c>
      <c r="Y15" s="16">
        <v>0.24021962937542896</v>
      </c>
      <c r="Z15" s="16">
        <v>0.10878517501715855</v>
      </c>
      <c r="AA15" s="21">
        <v>0.75978037062457104</v>
      </c>
      <c r="AB15" s="20">
        <v>2914</v>
      </c>
      <c r="AC15" s="16">
        <v>0.61256005490734378</v>
      </c>
      <c r="AD15" s="16">
        <v>0.19217570350034316</v>
      </c>
      <c r="AE15" s="16">
        <v>0.10706932052161977</v>
      </c>
      <c r="AF15" s="21">
        <v>0.80782429649965681</v>
      </c>
      <c r="AG15" s="20">
        <v>3448</v>
      </c>
      <c r="AH15" s="16">
        <v>0.54843387470997684</v>
      </c>
      <c r="AI15" s="16">
        <v>0.29350348027842227</v>
      </c>
      <c r="AJ15" s="16">
        <v>7.7436194895591642E-2</v>
      </c>
      <c r="AK15" s="21">
        <v>0.70649651972157779</v>
      </c>
      <c r="AL15" s="20">
        <v>3347</v>
      </c>
      <c r="AM15" s="16">
        <v>0.59605616970421271</v>
      </c>
      <c r="AN15" s="16">
        <v>0.266507319988049</v>
      </c>
      <c r="AO15" s="16">
        <v>6.0651329548849719E-2</v>
      </c>
      <c r="AP15" s="21">
        <v>0.733492680011951</v>
      </c>
      <c r="AQ15" s="20">
        <v>2795</v>
      </c>
      <c r="AR15" s="16">
        <v>0.62540250447227197</v>
      </c>
      <c r="AS15" s="16">
        <v>0.23327370304114489</v>
      </c>
      <c r="AT15" s="16">
        <v>7.1556350626118065E-2</v>
      </c>
      <c r="AU15" s="21">
        <v>0.76672629695885508</v>
      </c>
      <c r="AV15" s="51">
        <v>2925</v>
      </c>
      <c r="AW15" s="50">
        <v>0.64205128205128204</v>
      </c>
      <c r="AX15" s="50">
        <v>0.2229059829059829</v>
      </c>
      <c r="AY15" s="39">
        <v>6.8376068376068383E-2</v>
      </c>
      <c r="AZ15" s="60">
        <v>0.77709401709401704</v>
      </c>
      <c r="BA15" s="20">
        <v>3139</v>
      </c>
      <c r="BB15" s="14">
        <v>0.66645428480407776</v>
      </c>
      <c r="BC15" s="14">
        <v>0.20770946161197834</v>
      </c>
      <c r="BD15" s="16">
        <v>6.3714558776680474E-2</v>
      </c>
      <c r="BE15" s="56">
        <v>0.79229053838802166</v>
      </c>
      <c r="BF15" s="20">
        <v>3139</v>
      </c>
      <c r="BG15" s="14">
        <v>0.66645428480407776</v>
      </c>
      <c r="BH15" s="14">
        <v>0.20770946161197834</v>
      </c>
      <c r="BI15" s="16">
        <v>6.3714558776680474E-2</v>
      </c>
      <c r="BJ15" s="56">
        <v>0.79229053838802166</v>
      </c>
      <c r="BL15" s="51">
        <v>35762</v>
      </c>
      <c r="BM15" s="14">
        <v>0.63581455175885015</v>
      </c>
      <c r="BN15" s="14">
        <v>0.20890889771265589</v>
      </c>
      <c r="BO15" s="14">
        <v>8.0336670208601302E-2</v>
      </c>
      <c r="BP15" s="14">
        <v>0.79109110228734414</v>
      </c>
    </row>
    <row r="16" spans="1:69" ht="12.75" customHeight="1" x14ac:dyDescent="0.2">
      <c r="A16" s="65" t="s">
        <v>121</v>
      </c>
      <c r="B16" s="66"/>
      <c r="C16" s="67"/>
      <c r="D16" s="17">
        <f>AVERAGE(D9:D15)</f>
        <v>0.65225350715155461</v>
      </c>
      <c r="E16" s="17">
        <f>AVERAGE(E9:E15)</f>
        <v>0.13321568188128136</v>
      </c>
      <c r="F16" s="17">
        <f>AVERAGE(F9:F15)</f>
        <v>0.15049299703151467</v>
      </c>
      <c r="G16" s="17">
        <f>AVERAGE(G9:G15)</f>
        <v>0.8667843181187187</v>
      </c>
      <c r="H16" s="7"/>
      <c r="I16" s="17">
        <f t="shared" ref="I16:BJ16" si="0">AVERAGE(I9:I15)</f>
        <v>0.65676587221261251</v>
      </c>
      <c r="J16" s="17">
        <f t="shared" si="0"/>
        <v>0.1875575729848912</v>
      </c>
      <c r="K16" s="17">
        <f t="shared" si="0"/>
        <v>9.3091502139607263E-2</v>
      </c>
      <c r="L16" s="17">
        <f t="shared" si="0"/>
        <v>0.81244242701510883</v>
      </c>
      <c r="M16" s="7"/>
      <c r="N16" s="17">
        <f t="shared" si="0"/>
        <v>0.62425234840040156</v>
      </c>
      <c r="O16" s="17">
        <f t="shared" si="0"/>
        <v>0.16665431183830276</v>
      </c>
      <c r="P16" s="17">
        <f t="shared" si="0"/>
        <v>0.14953694263328998</v>
      </c>
      <c r="Q16" s="17">
        <f t="shared" si="0"/>
        <v>0.83334568816169718</v>
      </c>
      <c r="R16" s="7"/>
      <c r="S16" s="17">
        <f t="shared" si="0"/>
        <v>0.55101260711011502</v>
      </c>
      <c r="T16" s="17">
        <f t="shared" si="0"/>
        <v>0.19412078836862304</v>
      </c>
      <c r="U16" s="17">
        <f t="shared" si="0"/>
        <v>0.18447419872306958</v>
      </c>
      <c r="V16" s="17">
        <f t="shared" si="0"/>
        <v>0.80587921163137677</v>
      </c>
      <c r="W16" s="7"/>
      <c r="X16" s="17">
        <f t="shared" si="0"/>
        <v>0.57156642262130097</v>
      </c>
      <c r="Y16" s="17">
        <f t="shared" si="0"/>
        <v>0.18652779996630789</v>
      </c>
      <c r="Z16" s="17">
        <f t="shared" si="0"/>
        <v>0.17522144643597448</v>
      </c>
      <c r="AA16" s="17">
        <f t="shared" si="0"/>
        <v>0.81347220003369214</v>
      </c>
      <c r="AB16" s="7"/>
      <c r="AC16" s="17">
        <f t="shared" si="0"/>
        <v>0.58484978973226887</v>
      </c>
      <c r="AD16" s="17">
        <f t="shared" si="0"/>
        <v>0.18567432643435389</v>
      </c>
      <c r="AE16" s="17">
        <f t="shared" si="0"/>
        <v>0.17272499623718399</v>
      </c>
      <c r="AF16" s="17">
        <f t="shared" si="0"/>
        <v>0.81432567356564611</v>
      </c>
      <c r="AG16" s="7"/>
      <c r="AH16" s="17">
        <f t="shared" si="0"/>
        <v>0.55314581022359188</v>
      </c>
      <c r="AI16" s="17">
        <f t="shared" si="0"/>
        <v>0.22231441663099152</v>
      </c>
      <c r="AJ16" s="17">
        <f t="shared" si="0"/>
        <v>0.16743702727326015</v>
      </c>
      <c r="AK16" s="17">
        <f t="shared" si="0"/>
        <v>0.77768558336900839</v>
      </c>
      <c r="AL16" s="7"/>
      <c r="AM16" s="17">
        <f t="shared" si="0"/>
        <v>0.61544691110569794</v>
      </c>
      <c r="AN16" s="17">
        <f t="shared" si="0"/>
        <v>0.18129350631471927</v>
      </c>
      <c r="AO16" s="17">
        <f t="shared" si="0"/>
        <v>0.14633047762230356</v>
      </c>
      <c r="AP16" s="17">
        <f t="shared" si="0"/>
        <v>0.81870649368528081</v>
      </c>
      <c r="AQ16" s="7"/>
      <c r="AR16" s="17">
        <f t="shared" si="0"/>
        <v>0.64569845899557166</v>
      </c>
      <c r="AS16" s="17">
        <f t="shared" si="0"/>
        <v>0.16210759895700824</v>
      </c>
      <c r="AT16" s="17">
        <f t="shared" si="0"/>
        <v>0.14263518295051705</v>
      </c>
      <c r="AU16" s="17">
        <f t="shared" si="0"/>
        <v>0.83789240104299179</v>
      </c>
      <c r="AV16" s="7"/>
      <c r="AW16" s="17">
        <f t="shared" si="0"/>
        <v>0.65617191390408602</v>
      </c>
      <c r="AX16" s="17">
        <f t="shared" si="0"/>
        <v>0.1615053140736927</v>
      </c>
      <c r="AY16" s="17">
        <f t="shared" si="0"/>
        <v>0.14782342792732872</v>
      </c>
      <c r="AZ16" s="17">
        <f t="shared" si="0"/>
        <v>0.83849468592630727</v>
      </c>
      <c r="BA16" s="6"/>
      <c r="BB16" s="17">
        <f t="shared" si="0"/>
        <v>0.6486881383090195</v>
      </c>
      <c r="BC16" s="17">
        <f t="shared" si="0"/>
        <v>0.15967065314907083</v>
      </c>
      <c r="BD16" s="17">
        <f t="shared" si="0"/>
        <v>0.15899344317525976</v>
      </c>
      <c r="BE16" s="17">
        <f t="shared" si="0"/>
        <v>0.84032934685092919</v>
      </c>
      <c r="BF16" s="7"/>
      <c r="BG16" s="17">
        <f t="shared" si="0"/>
        <v>0.66429788822436187</v>
      </c>
      <c r="BH16" s="17">
        <f t="shared" si="0"/>
        <v>0.15620788603426597</v>
      </c>
      <c r="BI16" s="17">
        <f>AVERAGE(BI9:BI15)</f>
        <v>0.13318437531722505</v>
      </c>
      <c r="BJ16" s="17">
        <f t="shared" si="0"/>
        <v>0.84379211396573406</v>
      </c>
      <c r="BL16" s="64" t="s">
        <v>121</v>
      </c>
      <c r="BM16" s="17">
        <f>+AVERAGE(BM9:BM15)</f>
        <v>0.61693224079460462</v>
      </c>
      <c r="BN16" s="17">
        <f t="shared" ref="BN16:BP16" si="1">+AVERAGE(BN9:BN15)</f>
        <v>0.17519942596200733</v>
      </c>
      <c r="BO16" s="17">
        <f t="shared" si="1"/>
        <v>0.1533688078444789</v>
      </c>
      <c r="BP16" s="17">
        <f t="shared" si="1"/>
        <v>0.82480057403799256</v>
      </c>
    </row>
    <row r="17" spans="1:68" x14ac:dyDescent="0.2">
      <c r="A17" s="2"/>
      <c r="B17" s="2"/>
      <c r="C17" s="2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BM17" s="28"/>
      <c r="BN17" s="28"/>
      <c r="BO17" s="28"/>
    </row>
    <row r="18" spans="1:68" x14ac:dyDescent="0.2">
      <c r="A18" s="3" t="s">
        <v>25</v>
      </c>
      <c r="E18" s="28"/>
      <c r="F18" s="28"/>
      <c r="K18" s="28"/>
      <c r="BM18" s="28"/>
      <c r="BN18" s="28"/>
      <c r="BO18" s="28"/>
    </row>
    <row r="19" spans="1:68" x14ac:dyDescent="0.2">
      <c r="A19" s="4" t="s">
        <v>24</v>
      </c>
      <c r="BL19" s="68" t="s">
        <v>126</v>
      </c>
      <c r="BM19" s="68"/>
      <c r="BN19" s="68"/>
      <c r="BO19" s="68"/>
      <c r="BP19" s="68"/>
    </row>
    <row r="20" spans="1:68" x14ac:dyDescent="0.2">
      <c r="A20" s="79" t="s">
        <v>59</v>
      </c>
      <c r="B20" s="79" t="s">
        <v>57</v>
      </c>
      <c r="C20" s="74" t="s">
        <v>80</v>
      </c>
      <c r="D20" s="75"/>
      <c r="E20" s="75"/>
      <c r="F20" s="75"/>
      <c r="G20" s="76"/>
      <c r="H20" s="71" t="s">
        <v>68</v>
      </c>
      <c r="I20" s="72"/>
      <c r="J20" s="72"/>
      <c r="K20" s="72"/>
      <c r="L20" s="73"/>
      <c r="M20" s="74" t="s">
        <v>30</v>
      </c>
      <c r="N20" s="75"/>
      <c r="O20" s="75"/>
      <c r="P20" s="75"/>
      <c r="Q20" s="76"/>
      <c r="R20" s="71" t="s">
        <v>69</v>
      </c>
      <c r="S20" s="72"/>
      <c r="T20" s="72"/>
      <c r="U20" s="72"/>
      <c r="V20" s="73"/>
      <c r="W20" s="74" t="s">
        <v>70</v>
      </c>
      <c r="X20" s="75"/>
      <c r="Y20" s="75"/>
      <c r="Z20" s="75"/>
      <c r="AA20" s="76"/>
      <c r="AB20" s="71" t="s">
        <v>71</v>
      </c>
      <c r="AC20" s="72"/>
      <c r="AD20" s="72"/>
      <c r="AE20" s="72"/>
      <c r="AF20" s="73"/>
      <c r="AG20" s="74" t="s">
        <v>72</v>
      </c>
      <c r="AH20" s="75"/>
      <c r="AI20" s="75"/>
      <c r="AJ20" s="75"/>
      <c r="AK20" s="76"/>
      <c r="AL20" s="71" t="s">
        <v>73</v>
      </c>
      <c r="AM20" s="72"/>
      <c r="AN20" s="72"/>
      <c r="AO20" s="72"/>
      <c r="AP20" s="73"/>
      <c r="AQ20" s="74" t="s">
        <v>74</v>
      </c>
      <c r="AR20" s="75"/>
      <c r="AS20" s="75"/>
      <c r="AT20" s="75"/>
      <c r="AU20" s="76"/>
      <c r="AV20" s="71" t="s">
        <v>75</v>
      </c>
      <c r="AW20" s="72"/>
      <c r="AX20" s="72"/>
      <c r="AY20" s="72"/>
      <c r="AZ20" s="73"/>
      <c r="BA20" s="74" t="s">
        <v>76</v>
      </c>
      <c r="BB20" s="75"/>
      <c r="BC20" s="75"/>
      <c r="BD20" s="75"/>
      <c r="BE20" s="76"/>
      <c r="BF20" s="71" t="s">
        <v>77</v>
      </c>
      <c r="BG20" s="72"/>
      <c r="BH20" s="72"/>
      <c r="BI20" s="72"/>
      <c r="BJ20" s="73"/>
      <c r="BL20" s="69"/>
      <c r="BM20" s="69"/>
      <c r="BN20" s="69"/>
      <c r="BO20" s="69"/>
      <c r="BP20" s="69"/>
    </row>
    <row r="21" spans="1:68" ht="38.25" x14ac:dyDescent="0.2">
      <c r="A21" s="80"/>
      <c r="B21" s="80"/>
      <c r="C21" s="41" t="s">
        <v>116</v>
      </c>
      <c r="D21" s="41" t="s">
        <v>65</v>
      </c>
      <c r="E21" s="41" t="s">
        <v>67</v>
      </c>
      <c r="F21" s="41" t="s">
        <v>119</v>
      </c>
      <c r="G21" s="41" t="s">
        <v>66</v>
      </c>
      <c r="H21" s="40" t="s">
        <v>116</v>
      </c>
      <c r="I21" s="40" t="s">
        <v>65</v>
      </c>
      <c r="J21" s="40" t="s">
        <v>67</v>
      </c>
      <c r="K21" s="40" t="s">
        <v>119</v>
      </c>
      <c r="L21" s="40" t="s">
        <v>66</v>
      </c>
      <c r="M21" s="41" t="s">
        <v>116</v>
      </c>
      <c r="N21" s="41" t="s">
        <v>65</v>
      </c>
      <c r="O21" s="41" t="s">
        <v>67</v>
      </c>
      <c r="P21" s="41" t="s">
        <v>119</v>
      </c>
      <c r="Q21" s="41" t="s">
        <v>66</v>
      </c>
      <c r="R21" s="40" t="s">
        <v>116</v>
      </c>
      <c r="S21" s="40" t="s">
        <v>65</v>
      </c>
      <c r="T21" s="40" t="s">
        <v>67</v>
      </c>
      <c r="U21" s="40" t="s">
        <v>119</v>
      </c>
      <c r="V21" s="40" t="s">
        <v>66</v>
      </c>
      <c r="W21" s="41" t="s">
        <v>116</v>
      </c>
      <c r="X21" s="41" t="s">
        <v>65</v>
      </c>
      <c r="Y21" s="41" t="s">
        <v>67</v>
      </c>
      <c r="Z21" s="41" t="s">
        <v>119</v>
      </c>
      <c r="AA21" s="41" t="s">
        <v>66</v>
      </c>
      <c r="AB21" s="40" t="s">
        <v>116</v>
      </c>
      <c r="AC21" s="40" t="s">
        <v>65</v>
      </c>
      <c r="AD21" s="40" t="s">
        <v>67</v>
      </c>
      <c r="AE21" s="40" t="s">
        <v>119</v>
      </c>
      <c r="AF21" s="40" t="s">
        <v>66</v>
      </c>
      <c r="AG21" s="41" t="s">
        <v>116</v>
      </c>
      <c r="AH21" s="41" t="s">
        <v>65</v>
      </c>
      <c r="AI21" s="41" t="s">
        <v>67</v>
      </c>
      <c r="AJ21" s="41" t="s">
        <v>119</v>
      </c>
      <c r="AK21" s="41" t="s">
        <v>66</v>
      </c>
      <c r="AL21" s="40" t="s">
        <v>116</v>
      </c>
      <c r="AM21" s="40" t="s">
        <v>65</v>
      </c>
      <c r="AN21" s="40" t="s">
        <v>67</v>
      </c>
      <c r="AO21" s="40" t="s">
        <v>119</v>
      </c>
      <c r="AP21" s="40" t="s">
        <v>66</v>
      </c>
      <c r="AQ21" s="41" t="s">
        <v>116</v>
      </c>
      <c r="AR21" s="41" t="s">
        <v>65</v>
      </c>
      <c r="AS21" s="41" t="s">
        <v>67</v>
      </c>
      <c r="AT21" s="41" t="s">
        <v>119</v>
      </c>
      <c r="AU21" s="41" t="s">
        <v>66</v>
      </c>
      <c r="AV21" s="40" t="s">
        <v>116</v>
      </c>
      <c r="AW21" s="40" t="s">
        <v>65</v>
      </c>
      <c r="AX21" s="40" t="s">
        <v>67</v>
      </c>
      <c r="AY21" s="40" t="s">
        <v>119</v>
      </c>
      <c r="AZ21" s="40" t="s">
        <v>66</v>
      </c>
      <c r="BA21" s="41" t="s">
        <v>116</v>
      </c>
      <c r="BB21" s="41" t="s">
        <v>65</v>
      </c>
      <c r="BC21" s="41" t="s">
        <v>67</v>
      </c>
      <c r="BD21" s="41" t="s">
        <v>119</v>
      </c>
      <c r="BE21" s="41" t="s">
        <v>66</v>
      </c>
      <c r="BF21" s="40" t="s">
        <v>116</v>
      </c>
      <c r="BG21" s="40" t="s">
        <v>65</v>
      </c>
      <c r="BH21" s="40" t="s">
        <v>67</v>
      </c>
      <c r="BI21" s="40" t="s">
        <v>119</v>
      </c>
      <c r="BJ21" s="40" t="s">
        <v>66</v>
      </c>
      <c r="BL21" s="40" t="s">
        <v>124</v>
      </c>
      <c r="BM21" s="41" t="s">
        <v>65</v>
      </c>
      <c r="BN21" s="41" t="s">
        <v>67</v>
      </c>
      <c r="BO21" s="41" t="s">
        <v>119</v>
      </c>
      <c r="BP21" s="41" t="s">
        <v>66</v>
      </c>
    </row>
    <row r="22" spans="1:68" ht="12.75" customHeight="1" x14ac:dyDescent="0.2">
      <c r="A22" s="65" t="s">
        <v>62</v>
      </c>
      <c r="B22" s="66"/>
      <c r="C22" s="25"/>
      <c r="D22" s="17">
        <f>AVERAGE(D23:D29)</f>
        <v>0.73143312743076339</v>
      </c>
      <c r="E22" s="17">
        <f>AVERAGE(E23:E29)</f>
        <v>4.4453737845025966E-2</v>
      </c>
      <c r="F22" s="17">
        <f>AVERAGE(F23:F29)</f>
        <v>0.15876076562986602</v>
      </c>
      <c r="G22" s="17">
        <f>AVERAGE(G23:G29)</f>
        <v>0.95554626215497407</v>
      </c>
      <c r="H22" s="25"/>
      <c r="I22" s="17">
        <f>AVERAGE(I23:I29)</f>
        <v>0.72269268895662742</v>
      </c>
      <c r="J22" s="17">
        <f>AVERAGE(J23:J29)</f>
        <v>7.2533300891827704E-2</v>
      </c>
      <c r="K22" s="17">
        <f>AVERAGE(K23:K29)</f>
        <v>0.15467502451342705</v>
      </c>
      <c r="L22" s="17">
        <f>AVERAGE(L23:L29)</f>
        <v>0.92746669910817225</v>
      </c>
      <c r="M22" s="25"/>
      <c r="N22" s="17">
        <f>AVERAGE(N23:N29)</f>
        <v>0.78546044609556354</v>
      </c>
      <c r="O22" s="17">
        <f>AVERAGE(O23:O29)</f>
        <v>6.1576178597833028E-2</v>
      </c>
      <c r="P22" s="17">
        <f>AVERAGE(P23:P29)</f>
        <v>0.1168699594491982</v>
      </c>
      <c r="Q22" s="17">
        <f>AVERAGE(Q23:Q29)</f>
        <v>0.93842382140216707</v>
      </c>
      <c r="R22" s="25"/>
      <c r="S22" s="17">
        <f>AVERAGE(S23:S29)</f>
        <v>0.73508687461198907</v>
      </c>
      <c r="T22" s="17">
        <f>AVERAGE(T23:T29)</f>
        <v>8.0464753259435487E-2</v>
      </c>
      <c r="U22" s="17">
        <f>AVERAGE(U23:U29)</f>
        <v>0.14059371825188241</v>
      </c>
      <c r="V22" s="17">
        <f>AVERAGE(V23:V29)</f>
        <v>0.91953524674056453</v>
      </c>
      <c r="W22" s="25"/>
      <c r="X22" s="17">
        <f>AVERAGE(X23:X29)</f>
        <v>0.72378454932686409</v>
      </c>
      <c r="Y22" s="17">
        <f>AVERAGE(Y23:Y29)</f>
        <v>6.9427589410955476E-2</v>
      </c>
      <c r="Z22" s="17">
        <f>AVERAGE(Z23:Z29)</f>
        <v>0.15607572377919829</v>
      </c>
      <c r="AA22" s="17">
        <f>AVERAGE(AA23:AA29)</f>
        <v>0.93057241058904461</v>
      </c>
      <c r="AB22" s="25"/>
      <c r="AC22" s="17">
        <f>AVERAGE(AC23:AC29)</f>
        <v>0.75757277740894347</v>
      </c>
      <c r="AD22" s="17">
        <f>AVERAGE(AD23:AD29)</f>
        <v>5.7142795136023515E-2</v>
      </c>
      <c r="AE22" s="17">
        <f>AVERAGE(AE23:AE29)</f>
        <v>0.1218815685811494</v>
      </c>
      <c r="AF22" s="17">
        <f>AVERAGE(AF23:AF29)</f>
        <v>0.94285720486397639</v>
      </c>
      <c r="AG22" s="6"/>
      <c r="AH22" s="17">
        <f>AVERAGE(AH23:AH29)</f>
        <v>0.70089918124839479</v>
      </c>
      <c r="AI22" s="17">
        <f>AVERAGE(AI23:AI29)</f>
        <v>9.4755042354251376E-2</v>
      </c>
      <c r="AJ22" s="17">
        <f>AVERAGE(AJ23:AJ29)</f>
        <v>0.13345251099815902</v>
      </c>
      <c r="AK22" s="17">
        <f>AVERAGE(AK23:AK29)</f>
        <v>0.90524495764574853</v>
      </c>
      <c r="AL22" s="6"/>
      <c r="AM22" s="17">
        <f>AVERAGE(AM23:AM29)</f>
        <v>0.6928261586409642</v>
      </c>
      <c r="AN22" s="17">
        <f>AVERAGE(AN23:AN29)</f>
        <v>0.1164421182323528</v>
      </c>
      <c r="AO22" s="17">
        <f>AVERAGE(AO23:AO29)</f>
        <v>0.10478431859514112</v>
      </c>
      <c r="AP22" s="17">
        <f>AVERAGE(AP23:AP29)</f>
        <v>0.88355788176764727</v>
      </c>
      <c r="AQ22" s="6"/>
      <c r="AR22" s="17">
        <f>AVERAGE(AR23:AR29)</f>
        <v>0.77744083975238532</v>
      </c>
      <c r="AS22" s="17">
        <f>AVERAGE(AS23:AS29)</f>
        <v>7.7855231409901846E-2</v>
      </c>
      <c r="AT22" s="17">
        <f>AVERAGE(AT23:AT29)</f>
        <v>0.10383469864375691</v>
      </c>
      <c r="AU22" s="17">
        <f>AVERAGE(AU23:AU29)</f>
        <v>0.9221447685900982</v>
      </c>
      <c r="AV22" s="6"/>
      <c r="AW22" s="17">
        <f>AVERAGE(AW23:AW29)</f>
        <v>0.76611540858477778</v>
      </c>
      <c r="AX22" s="17">
        <f>AVERAGE(AX23:AX29)</f>
        <v>3.683894751779869E-2</v>
      </c>
      <c r="AY22" s="17">
        <f>AVERAGE(AY23:AY29)</f>
        <v>8.4740227788738534E-2</v>
      </c>
      <c r="AZ22" s="17">
        <f>AVERAGE(AZ23:AZ29)</f>
        <v>0.93704948786036113</v>
      </c>
      <c r="BA22" s="6"/>
      <c r="BB22" s="17">
        <f>AVERAGE(BB23:BB29)</f>
        <v>0.79671753862173689</v>
      </c>
      <c r="BC22" s="17">
        <f>AVERAGE(BC23:BC29)</f>
        <v>3.7881339966359936E-2</v>
      </c>
      <c r="BD22" s="17">
        <f>AVERAGE(BD23:BD29)</f>
        <v>0.14421736614111205</v>
      </c>
      <c r="BE22" s="17">
        <f>AVERAGE(BE23:BE29)</f>
        <v>0.96211866003364011</v>
      </c>
      <c r="BF22" s="6"/>
      <c r="BG22" s="17">
        <f>AVERAGE(BG23:BG29)</f>
        <v>0.78173179378923507</v>
      </c>
      <c r="BH22" s="17">
        <f>AVERAGE(BH23:BH29)</f>
        <v>6.3282266552247321E-2</v>
      </c>
      <c r="BI22" s="17">
        <f>AVERAGE(BI23:BI29)</f>
        <v>0.11820168545686402</v>
      </c>
      <c r="BJ22" s="17">
        <f>AVERAGE(BJ23:BJ29)</f>
        <v>0.93671773344775267</v>
      </c>
      <c r="BL22" s="6"/>
      <c r="BM22" s="17">
        <f>AVERAGE(BM23:BM29)</f>
        <v>0.74631627587682836</v>
      </c>
      <c r="BN22" s="17">
        <f t="shared" ref="BN22:BP22" si="2">AVERAGE(BN23:BN29)</f>
        <v>6.8927283844627055E-2</v>
      </c>
      <c r="BO22" s="17">
        <f t="shared" si="2"/>
        <v>0.14141725199505406</v>
      </c>
      <c r="BP22" s="17">
        <f t="shared" si="2"/>
        <v>0.9310727161553729</v>
      </c>
    </row>
    <row r="23" spans="1:68" outlineLevel="1" x14ac:dyDescent="0.2">
      <c r="A23" s="5" t="s">
        <v>38</v>
      </c>
      <c r="B23" s="5" t="s">
        <v>6</v>
      </c>
      <c r="C23" s="20">
        <v>611</v>
      </c>
      <c r="D23" s="16">
        <v>0.68739770867430439</v>
      </c>
      <c r="E23" s="16">
        <v>7.3649754500818329E-2</v>
      </c>
      <c r="F23" s="16">
        <v>0.16039279869067102</v>
      </c>
      <c r="G23" s="21">
        <v>0.92635024549918166</v>
      </c>
      <c r="H23" s="20">
        <v>516</v>
      </c>
      <c r="I23" s="16">
        <v>0.74612403100775193</v>
      </c>
      <c r="J23" s="16">
        <v>6.0077519379844964E-2</v>
      </c>
      <c r="K23" s="16">
        <v>0.14922480620155038</v>
      </c>
      <c r="L23" s="21">
        <v>0.93992248062015504</v>
      </c>
      <c r="M23" s="24">
        <v>594</v>
      </c>
      <c r="N23" s="16">
        <v>0.91919191919191923</v>
      </c>
      <c r="O23" s="16">
        <v>2.0202020202020204E-2</v>
      </c>
      <c r="P23" s="16">
        <v>3.0303030303030304E-2</v>
      </c>
      <c r="Q23" s="21">
        <v>0.97979797979797978</v>
      </c>
      <c r="R23" s="24">
        <v>592</v>
      </c>
      <c r="S23" s="16">
        <v>0.77702702702702697</v>
      </c>
      <c r="T23" s="16">
        <v>6.4189189189189186E-2</v>
      </c>
      <c r="U23" s="16">
        <v>8.6148648648648643E-2</v>
      </c>
      <c r="V23" s="21">
        <v>0.93581081081081086</v>
      </c>
      <c r="W23" s="24">
        <v>593</v>
      </c>
      <c r="X23" s="16">
        <v>0.70489038785834746</v>
      </c>
      <c r="Y23" s="16">
        <v>5.733558178752108E-2</v>
      </c>
      <c r="Z23" s="16">
        <v>0.15177065767284992</v>
      </c>
      <c r="AA23" s="21">
        <v>0.94266441821247893</v>
      </c>
      <c r="AB23" s="24">
        <v>593</v>
      </c>
      <c r="AC23" s="16">
        <v>0.71838111298482299</v>
      </c>
      <c r="AD23" s="16">
        <v>7.2512647554806076E-2</v>
      </c>
      <c r="AE23" s="16">
        <v>0.14502529510961215</v>
      </c>
      <c r="AF23" s="21">
        <v>0.92748735244519387</v>
      </c>
      <c r="AG23" s="20">
        <v>616</v>
      </c>
      <c r="AH23" s="14">
        <v>0.72077922077922074</v>
      </c>
      <c r="AI23" s="14">
        <v>7.1428571428571425E-2</v>
      </c>
      <c r="AJ23" s="16">
        <v>0.14935064935064934</v>
      </c>
      <c r="AK23" s="21">
        <v>0.9285714285714286</v>
      </c>
      <c r="AL23" s="20">
        <v>614</v>
      </c>
      <c r="AM23" s="14">
        <v>0.73941368078175895</v>
      </c>
      <c r="AN23" s="14">
        <v>8.6319218241042342E-2</v>
      </c>
      <c r="AO23" s="16">
        <v>0.13029315960912052</v>
      </c>
      <c r="AP23" s="21">
        <v>0.91368078175895762</v>
      </c>
      <c r="AQ23" s="20">
        <v>697</v>
      </c>
      <c r="AR23" s="14">
        <v>0.73601147776183651</v>
      </c>
      <c r="AS23" s="14">
        <v>5.7388809182209469E-2</v>
      </c>
      <c r="AT23" s="16">
        <v>0.14634146341463414</v>
      </c>
      <c r="AU23" s="21">
        <v>0.94261119081779055</v>
      </c>
      <c r="AV23" s="51">
        <v>766</v>
      </c>
      <c r="AW23" s="50">
        <v>0.7389033942558747</v>
      </c>
      <c r="AX23" s="50">
        <v>6.2663185378590072E-2</v>
      </c>
      <c r="AY23" s="39">
        <v>0.19451697127937337</v>
      </c>
      <c r="AZ23" s="60">
        <v>0.93733681462140994</v>
      </c>
      <c r="BA23" s="20">
        <v>976</v>
      </c>
      <c r="BB23" s="14">
        <v>0.77971311475409832</v>
      </c>
      <c r="BC23" s="14">
        <v>5.737704918032787E-2</v>
      </c>
      <c r="BD23" s="16">
        <v>0.16290983606557377</v>
      </c>
      <c r="BE23" s="56">
        <v>0.94262295081967218</v>
      </c>
      <c r="BF23" s="20">
        <v>976</v>
      </c>
      <c r="BG23" s="14">
        <v>0.74282786885245899</v>
      </c>
      <c r="BH23" s="14">
        <v>0.11372950819672131</v>
      </c>
      <c r="BI23" s="16">
        <v>0.10348360655737705</v>
      </c>
      <c r="BJ23" s="56">
        <v>0.88627049180327866</v>
      </c>
      <c r="BL23" s="51">
        <v>8144</v>
      </c>
      <c r="BM23" s="14">
        <v>0.75122789783889976</v>
      </c>
      <c r="BN23" s="14">
        <v>6.8148330058939097E-2</v>
      </c>
      <c r="BO23" s="14">
        <v>0.13543713163064833</v>
      </c>
      <c r="BP23" s="14">
        <v>0.93185166994106094</v>
      </c>
    </row>
    <row r="24" spans="1:68" outlineLevel="1" x14ac:dyDescent="0.2">
      <c r="A24" s="5" t="s">
        <v>39</v>
      </c>
      <c r="B24" s="5" t="s">
        <v>10</v>
      </c>
      <c r="C24" s="20">
        <v>176</v>
      </c>
      <c r="D24" s="16">
        <v>0.75568181818181812</v>
      </c>
      <c r="E24" s="16">
        <v>5.6818181818181816E-2</v>
      </c>
      <c r="F24" s="16">
        <v>0.11931818181818182</v>
      </c>
      <c r="G24" s="21">
        <v>0.94318181818181823</v>
      </c>
      <c r="H24" s="20">
        <v>160</v>
      </c>
      <c r="I24" s="16">
        <v>0.78125</v>
      </c>
      <c r="J24" s="16">
        <v>8.7499999999999994E-2</v>
      </c>
      <c r="K24" s="16">
        <v>0.10625</v>
      </c>
      <c r="L24" s="21">
        <v>0.91249999999999998</v>
      </c>
      <c r="M24" s="24">
        <v>187</v>
      </c>
      <c r="N24" s="16">
        <v>0.58823529411764708</v>
      </c>
      <c r="O24" s="16">
        <v>5.3475935828877004E-2</v>
      </c>
      <c r="P24" s="16">
        <v>0.29411764705882354</v>
      </c>
      <c r="Q24" s="21">
        <v>0.946524064171123</v>
      </c>
      <c r="R24" s="24">
        <v>178</v>
      </c>
      <c r="S24" s="16">
        <v>0.7191011235955056</v>
      </c>
      <c r="T24" s="16">
        <v>4.49438202247191E-2</v>
      </c>
      <c r="U24" s="16">
        <v>0.1797752808988764</v>
      </c>
      <c r="V24" s="21">
        <v>0.9550561797752809</v>
      </c>
      <c r="W24" s="24">
        <v>207</v>
      </c>
      <c r="X24" s="16">
        <v>0.77777777777777779</v>
      </c>
      <c r="Y24" s="16">
        <v>9.1787439613526575E-2</v>
      </c>
      <c r="Z24" s="16">
        <v>7.7294685990338161E-2</v>
      </c>
      <c r="AA24" s="21">
        <v>0.90821256038647347</v>
      </c>
      <c r="AB24" s="24">
        <v>207</v>
      </c>
      <c r="AC24" s="16">
        <v>0.84541062801932365</v>
      </c>
      <c r="AD24" s="16">
        <v>3.864734299516908E-2</v>
      </c>
      <c r="AE24" s="16">
        <v>3.864734299516908E-2</v>
      </c>
      <c r="AF24" s="21">
        <v>0.96135265700483097</v>
      </c>
      <c r="AG24" s="20">
        <v>221</v>
      </c>
      <c r="AH24" s="14">
        <v>0.80542986425339369</v>
      </c>
      <c r="AI24" s="14">
        <v>8.1447963800904979E-2</v>
      </c>
      <c r="AJ24" s="16">
        <v>4.9773755656108594E-2</v>
      </c>
      <c r="AK24" s="21">
        <v>0.91855203619909498</v>
      </c>
      <c r="AL24" s="20">
        <v>218</v>
      </c>
      <c r="AM24" s="14">
        <v>0.87614678899082565</v>
      </c>
      <c r="AN24" s="14">
        <v>5.0458715596330278E-2</v>
      </c>
      <c r="AO24" s="16">
        <v>2.7522935779816515E-2</v>
      </c>
      <c r="AP24" s="21">
        <v>0.94954128440366969</v>
      </c>
      <c r="AQ24" s="20">
        <v>178</v>
      </c>
      <c r="AR24" s="14">
        <v>0.8146067415730337</v>
      </c>
      <c r="AS24" s="14">
        <v>6.1797752808988762E-2</v>
      </c>
      <c r="AT24" s="16">
        <v>8.98876404494382E-2</v>
      </c>
      <c r="AU24" s="21">
        <v>0.9382022471910112</v>
      </c>
      <c r="AV24" s="51">
        <v>175</v>
      </c>
      <c r="AW24" s="50">
        <v>0.88</v>
      </c>
      <c r="AX24" s="50">
        <v>5.1428571428571428E-2</v>
      </c>
      <c r="AY24" s="39">
        <v>2.8571428571428571E-2</v>
      </c>
      <c r="AZ24" s="60">
        <v>0.94857142857142862</v>
      </c>
      <c r="BA24" s="20">
        <v>184</v>
      </c>
      <c r="BB24" s="14">
        <v>0.79891304347826086</v>
      </c>
      <c r="BC24" s="14">
        <v>4.8913043478260872E-2</v>
      </c>
      <c r="BD24" s="16">
        <v>0.15217391304347827</v>
      </c>
      <c r="BE24" s="56">
        <v>0.95108695652173914</v>
      </c>
      <c r="BF24" s="20">
        <v>184</v>
      </c>
      <c r="BG24" s="14">
        <v>0.76086956521739135</v>
      </c>
      <c r="BH24" s="14">
        <v>0.11956521739130435</v>
      </c>
      <c r="BI24" s="16">
        <v>8.1521739130434784E-2</v>
      </c>
      <c r="BJ24" s="56">
        <v>0.88043478260869568</v>
      </c>
      <c r="BL24" s="51">
        <v>2275</v>
      </c>
      <c r="BM24" s="14">
        <v>0.7854945054945055</v>
      </c>
      <c r="BN24" s="14">
        <v>6.5494505494505501E-2</v>
      </c>
      <c r="BO24" s="14">
        <v>0.1010989010989011</v>
      </c>
      <c r="BP24" s="14">
        <v>0.93450549450549447</v>
      </c>
    </row>
    <row r="25" spans="1:68" outlineLevel="1" x14ac:dyDescent="0.2">
      <c r="A25" s="5" t="s">
        <v>40</v>
      </c>
      <c r="B25" s="5" t="s">
        <v>8</v>
      </c>
      <c r="C25" s="20">
        <v>62</v>
      </c>
      <c r="D25" s="16">
        <v>0.70967741935483875</v>
      </c>
      <c r="E25" s="16">
        <v>3.2258064516129031E-2</v>
      </c>
      <c r="F25" s="16">
        <v>0.19354838709677419</v>
      </c>
      <c r="G25" s="21">
        <v>0.967741935483871</v>
      </c>
      <c r="H25" s="20">
        <v>56</v>
      </c>
      <c r="I25" s="16">
        <v>0.76785714285714279</v>
      </c>
      <c r="J25" s="16">
        <v>3.5714285714285712E-2</v>
      </c>
      <c r="K25" s="16">
        <v>0.19642857142857142</v>
      </c>
      <c r="L25" s="21">
        <v>0.9642857142857143</v>
      </c>
      <c r="M25" s="24">
        <v>62</v>
      </c>
      <c r="N25" s="16">
        <v>0.72580645161290325</v>
      </c>
      <c r="O25" s="16">
        <v>0.11290322580645161</v>
      </c>
      <c r="P25" s="16">
        <v>0.16129032258064516</v>
      </c>
      <c r="Q25" s="21">
        <v>0.88709677419354838</v>
      </c>
      <c r="R25" s="24">
        <v>58</v>
      </c>
      <c r="S25" s="16">
        <v>0.77586206896551724</v>
      </c>
      <c r="T25" s="16">
        <v>6.8965517241379309E-2</v>
      </c>
      <c r="U25" s="16">
        <v>0.10344827586206896</v>
      </c>
      <c r="V25" s="21">
        <v>0.93103448275862066</v>
      </c>
      <c r="W25" s="24">
        <v>60</v>
      </c>
      <c r="X25" s="16">
        <v>0.75</v>
      </c>
      <c r="Y25" s="16">
        <v>6.6666666666666666E-2</v>
      </c>
      <c r="Z25" s="16">
        <v>0.16666666666666666</v>
      </c>
      <c r="AA25" s="21">
        <v>0.93333333333333335</v>
      </c>
      <c r="AB25" s="24">
        <v>60</v>
      </c>
      <c r="AC25" s="16">
        <v>0.91666666666666663</v>
      </c>
      <c r="AD25" s="16">
        <v>0</v>
      </c>
      <c r="AE25" s="16">
        <v>0.05</v>
      </c>
      <c r="AF25" s="21">
        <v>1</v>
      </c>
      <c r="AG25" s="20">
        <v>62</v>
      </c>
      <c r="AH25" s="14">
        <v>0.77419354838709675</v>
      </c>
      <c r="AI25" s="14">
        <v>3.2258064516129031E-2</v>
      </c>
      <c r="AJ25" s="16">
        <v>0.14516129032258066</v>
      </c>
      <c r="AK25" s="21">
        <v>0.967741935483871</v>
      </c>
      <c r="AL25" s="20">
        <v>62</v>
      </c>
      <c r="AM25" s="14">
        <v>0.45161290322580649</v>
      </c>
      <c r="AN25" s="14">
        <v>0.35483870967741937</v>
      </c>
      <c r="AO25" s="16">
        <v>0.12903225806451613</v>
      </c>
      <c r="AP25" s="21">
        <v>0.64516129032258063</v>
      </c>
      <c r="AQ25" s="20">
        <v>4</v>
      </c>
      <c r="AR25" s="14">
        <v>0.75</v>
      </c>
      <c r="AS25" s="14">
        <v>0.25</v>
      </c>
      <c r="AT25" s="16">
        <v>0</v>
      </c>
      <c r="AU25" s="21">
        <v>0.75</v>
      </c>
      <c r="AV25" s="51">
        <v>0</v>
      </c>
      <c r="AW25" s="50" t="s">
        <v>97</v>
      </c>
      <c r="AX25" s="50" t="s">
        <v>97</v>
      </c>
      <c r="AY25" s="39" t="s">
        <v>97</v>
      </c>
      <c r="AZ25" s="60" t="s">
        <v>97</v>
      </c>
      <c r="BA25" s="20" t="s">
        <v>97</v>
      </c>
      <c r="BB25" s="14" t="s">
        <v>97</v>
      </c>
      <c r="BC25" s="14" t="s">
        <v>97</v>
      </c>
      <c r="BD25" s="62" t="s">
        <v>97</v>
      </c>
      <c r="BE25" s="56" t="s">
        <v>97</v>
      </c>
      <c r="BF25" s="20" t="s">
        <v>97</v>
      </c>
      <c r="BG25" s="14" t="s">
        <v>97</v>
      </c>
      <c r="BH25" s="14" t="s">
        <v>97</v>
      </c>
      <c r="BI25" s="16" t="s">
        <v>97</v>
      </c>
      <c r="BJ25" s="56" t="s">
        <v>97</v>
      </c>
      <c r="BL25" s="51">
        <v>486</v>
      </c>
      <c r="BM25" s="14">
        <v>0.72633744855967075</v>
      </c>
      <c r="BN25" s="14">
        <v>9.6707818930041156E-2</v>
      </c>
      <c r="BO25" s="14">
        <v>0.1419753086419753</v>
      </c>
      <c r="BP25" s="14">
        <v>0.90329218106995879</v>
      </c>
    </row>
    <row r="26" spans="1:68" outlineLevel="1" x14ac:dyDescent="0.2">
      <c r="A26" s="5" t="s">
        <v>41</v>
      </c>
      <c r="B26" s="5" t="s">
        <v>7</v>
      </c>
      <c r="C26" s="20">
        <v>567</v>
      </c>
      <c r="D26" s="16">
        <v>0.68606701940035275</v>
      </c>
      <c r="E26" s="16">
        <v>1.2345679012345678E-2</v>
      </c>
      <c r="F26" s="16">
        <v>0.25220458553791886</v>
      </c>
      <c r="G26" s="21">
        <v>0.98765432098765427</v>
      </c>
      <c r="H26" s="20">
        <v>499</v>
      </c>
      <c r="I26" s="16">
        <v>0.64529058116232463</v>
      </c>
      <c r="J26" s="16">
        <v>5.2104208416833664E-2</v>
      </c>
      <c r="K26" s="16">
        <v>0.26052104208416832</v>
      </c>
      <c r="L26" s="21">
        <v>0.94789579158316628</v>
      </c>
      <c r="M26" s="24">
        <v>558</v>
      </c>
      <c r="N26" s="16">
        <v>0.68279569892473124</v>
      </c>
      <c r="O26" s="16">
        <v>6.093189964157706E-2</v>
      </c>
      <c r="P26" s="16">
        <v>0.22222222222222221</v>
      </c>
      <c r="Q26" s="21">
        <v>0.93906810035842292</v>
      </c>
      <c r="R26" s="24">
        <v>530</v>
      </c>
      <c r="S26" s="16">
        <v>0.66603773584905657</v>
      </c>
      <c r="T26" s="16">
        <v>5.4716981132075473E-2</v>
      </c>
      <c r="U26" s="16">
        <v>0.23207547169811321</v>
      </c>
      <c r="V26" s="21">
        <v>0.94528301886792454</v>
      </c>
      <c r="W26" s="24">
        <v>527</v>
      </c>
      <c r="X26" s="16">
        <v>0.66982922201138517</v>
      </c>
      <c r="Y26" s="16">
        <v>3.0360531309297913E-2</v>
      </c>
      <c r="Z26" s="16">
        <v>0.25616698292220114</v>
      </c>
      <c r="AA26" s="21">
        <v>0.96963946869070206</v>
      </c>
      <c r="AB26" s="24">
        <v>527</v>
      </c>
      <c r="AC26" s="16">
        <v>0.62618595825426948</v>
      </c>
      <c r="AD26" s="16">
        <v>4.743833017077799E-2</v>
      </c>
      <c r="AE26" s="16">
        <v>0.25426944971537002</v>
      </c>
      <c r="AF26" s="21">
        <v>0.95256166982922197</v>
      </c>
      <c r="AG26" s="20">
        <v>556</v>
      </c>
      <c r="AH26" s="14">
        <v>0.64568345323741005</v>
      </c>
      <c r="AI26" s="14">
        <v>6.2949640287769781E-2</v>
      </c>
      <c r="AJ26" s="16">
        <v>0.24100719424460432</v>
      </c>
      <c r="AK26" s="21">
        <v>0.93705035971223016</v>
      </c>
      <c r="AL26" s="20">
        <v>529</v>
      </c>
      <c r="AM26" s="14">
        <v>0.66162570888468808</v>
      </c>
      <c r="AN26" s="14">
        <v>2.4574669187145556E-2</v>
      </c>
      <c r="AO26" s="16">
        <v>0.26275992438563328</v>
      </c>
      <c r="AP26" s="21">
        <v>0.97542533081285443</v>
      </c>
      <c r="AQ26" s="20">
        <v>473</v>
      </c>
      <c r="AR26" s="14">
        <v>0.65750528541226216</v>
      </c>
      <c r="AS26" s="14">
        <v>3.382663847780127E-2</v>
      </c>
      <c r="AT26" s="16">
        <v>0.26427061310782241</v>
      </c>
      <c r="AU26" s="21">
        <v>0.96617336152219868</v>
      </c>
      <c r="AV26" s="51">
        <v>481</v>
      </c>
      <c r="AW26" s="50">
        <v>0.66320166320166318</v>
      </c>
      <c r="AX26" s="50">
        <v>3.3264033264033266E-2</v>
      </c>
      <c r="AY26" s="39">
        <v>0.25987525987525989</v>
      </c>
      <c r="AZ26" s="60">
        <v>0.96673596673596673</v>
      </c>
      <c r="BA26" s="20">
        <v>530</v>
      </c>
      <c r="BB26" s="14">
        <v>0.6943396226415095</v>
      </c>
      <c r="BC26" s="14">
        <v>3.0188679245283019E-2</v>
      </c>
      <c r="BD26" s="16">
        <v>0.23584905660377359</v>
      </c>
      <c r="BE26" s="56">
        <v>0.96981132075471699</v>
      </c>
      <c r="BF26" s="20">
        <v>530</v>
      </c>
      <c r="BG26" s="14">
        <v>0.6943396226415095</v>
      </c>
      <c r="BH26" s="14">
        <v>3.0188679245283019E-2</v>
      </c>
      <c r="BI26" s="16">
        <v>0.23584905660377359</v>
      </c>
      <c r="BJ26" s="56">
        <v>0.96981132075471699</v>
      </c>
      <c r="BL26" s="51">
        <v>6307</v>
      </c>
      <c r="BM26" s="14">
        <v>0.66640241002061207</v>
      </c>
      <c r="BN26" s="14">
        <v>3.9479942920564455E-2</v>
      </c>
      <c r="BO26" s="14">
        <v>0.24766132868241636</v>
      </c>
      <c r="BP26" s="14">
        <v>0.96052005707943555</v>
      </c>
    </row>
    <row r="27" spans="1:68" outlineLevel="1" x14ac:dyDescent="0.2">
      <c r="A27" s="46" t="s">
        <v>95</v>
      </c>
      <c r="B27" s="46" t="s">
        <v>96</v>
      </c>
      <c r="C27" s="47">
        <v>124</v>
      </c>
      <c r="D27" s="39">
        <v>0.86290322580645162</v>
      </c>
      <c r="E27" s="39">
        <v>4.0322580645161289E-2</v>
      </c>
      <c r="F27" s="16">
        <v>0</v>
      </c>
      <c r="G27" s="21">
        <v>0.95967741935483875</v>
      </c>
      <c r="H27" s="47">
        <v>112</v>
      </c>
      <c r="I27" s="39">
        <v>0.83035714285714279</v>
      </c>
      <c r="J27" s="39">
        <v>8.9285714285714281E-3</v>
      </c>
      <c r="K27" s="16">
        <v>0</v>
      </c>
      <c r="L27" s="21">
        <v>0.9910714285714286</v>
      </c>
      <c r="M27" s="47">
        <v>124</v>
      </c>
      <c r="N27" s="39">
        <v>0.88709677419354838</v>
      </c>
      <c r="O27" s="39">
        <v>4.8387096774193547E-2</v>
      </c>
      <c r="P27" s="16">
        <v>0</v>
      </c>
      <c r="Q27" s="21">
        <v>0.95161290322580649</v>
      </c>
      <c r="R27" s="47">
        <v>120</v>
      </c>
      <c r="S27" s="39">
        <v>0.8666666666666667</v>
      </c>
      <c r="T27" s="39">
        <v>0.10833333333333334</v>
      </c>
      <c r="U27" s="16">
        <v>0</v>
      </c>
      <c r="V27" s="21">
        <v>0.89166666666666661</v>
      </c>
      <c r="W27" s="47">
        <v>120</v>
      </c>
      <c r="X27" s="39">
        <v>0.91666666666666663</v>
      </c>
      <c r="Y27" s="39">
        <v>2.5000000000000001E-2</v>
      </c>
      <c r="Z27" s="16">
        <v>0</v>
      </c>
      <c r="AA27" s="21">
        <v>0.97499999999999998</v>
      </c>
      <c r="AB27" s="47">
        <v>120</v>
      </c>
      <c r="AC27" s="39">
        <v>0.90833333333333333</v>
      </c>
      <c r="AD27" s="39">
        <v>3.3333333333333333E-2</v>
      </c>
      <c r="AE27" s="16">
        <v>0</v>
      </c>
      <c r="AF27" s="21">
        <v>0.96666666666666667</v>
      </c>
      <c r="AG27" s="47">
        <v>124</v>
      </c>
      <c r="AH27" s="39">
        <v>0.77419354838709675</v>
      </c>
      <c r="AI27" s="39">
        <v>8.0645161290322578E-2</v>
      </c>
      <c r="AJ27" s="16">
        <v>0</v>
      </c>
      <c r="AK27" s="21">
        <v>0.91935483870967738</v>
      </c>
      <c r="AL27" s="47">
        <v>124</v>
      </c>
      <c r="AM27" s="39">
        <v>0.85483870967741937</v>
      </c>
      <c r="AN27" s="39">
        <v>2.4193548387096774E-2</v>
      </c>
      <c r="AO27" s="16">
        <v>0</v>
      </c>
      <c r="AP27" s="21">
        <v>0.97580645161290325</v>
      </c>
      <c r="AQ27" s="47">
        <v>120</v>
      </c>
      <c r="AR27" s="39">
        <v>0.92500000000000004</v>
      </c>
      <c r="AS27" s="39">
        <v>0</v>
      </c>
      <c r="AT27" s="16">
        <v>0</v>
      </c>
      <c r="AU27" s="21">
        <v>1</v>
      </c>
      <c r="AV27" s="51">
        <v>157</v>
      </c>
      <c r="AW27" s="50">
        <v>0.9426751592356688</v>
      </c>
      <c r="AX27" s="50">
        <v>0</v>
      </c>
      <c r="AY27" s="39">
        <v>2.5477707006369428E-2</v>
      </c>
      <c r="AZ27" s="60">
        <v>1</v>
      </c>
      <c r="BA27" s="20">
        <v>186</v>
      </c>
      <c r="BB27" s="14">
        <v>0.95161290322580649</v>
      </c>
      <c r="BC27" s="14">
        <v>0</v>
      </c>
      <c r="BD27" s="16">
        <v>2.1505376344086023E-2</v>
      </c>
      <c r="BE27" s="56">
        <v>1</v>
      </c>
      <c r="BF27" s="20">
        <v>186</v>
      </c>
      <c r="BG27" s="14">
        <v>0.95161290322580649</v>
      </c>
      <c r="BH27" s="14">
        <v>0</v>
      </c>
      <c r="BI27" s="16">
        <v>2.1505376344086023E-2</v>
      </c>
      <c r="BJ27" s="56">
        <v>1</v>
      </c>
      <c r="BL27" s="51">
        <v>529</v>
      </c>
      <c r="BM27" s="14">
        <v>0.94896030245746688</v>
      </c>
      <c r="BN27" s="14">
        <v>0</v>
      </c>
      <c r="BO27" s="14">
        <v>2.2684310018903593E-2</v>
      </c>
      <c r="BP27" s="14">
        <v>1</v>
      </c>
    </row>
    <row r="28" spans="1:68" outlineLevel="1" x14ac:dyDescent="0.2">
      <c r="A28" s="5" t="s">
        <v>42</v>
      </c>
      <c r="B28" s="5" t="s">
        <v>9</v>
      </c>
      <c r="C28" s="20">
        <v>887</v>
      </c>
      <c r="D28" s="16">
        <v>0.71364148816234496</v>
      </c>
      <c r="E28" s="16">
        <v>4.3968432919954906E-2</v>
      </c>
      <c r="F28" s="16">
        <v>0.20969560315670802</v>
      </c>
      <c r="G28" s="21">
        <v>0.95603156708004511</v>
      </c>
      <c r="H28" s="20">
        <v>798</v>
      </c>
      <c r="I28" s="16">
        <v>0.68796992481203012</v>
      </c>
      <c r="J28" s="16">
        <v>7.7694235588972427E-2</v>
      </c>
      <c r="K28" s="16">
        <v>0.19172932330827067</v>
      </c>
      <c r="L28" s="21">
        <v>0.92230576441102752</v>
      </c>
      <c r="M28" s="24">
        <v>895</v>
      </c>
      <c r="N28" s="16">
        <v>0.8938547486033519</v>
      </c>
      <c r="O28" s="16">
        <v>3.5754189944134075E-2</v>
      </c>
      <c r="P28" s="16">
        <v>4.8044692737430165E-2</v>
      </c>
      <c r="Q28" s="21">
        <v>0.96424581005586596</v>
      </c>
      <c r="R28" s="24">
        <v>844</v>
      </c>
      <c r="S28" s="16">
        <v>0.6800947867298579</v>
      </c>
      <c r="T28" s="16">
        <v>8.1753554502369666E-2</v>
      </c>
      <c r="U28" s="16">
        <v>0.2014218009478673</v>
      </c>
      <c r="V28" s="21">
        <v>0.91824644549763035</v>
      </c>
      <c r="W28" s="24">
        <v>842</v>
      </c>
      <c r="X28" s="16">
        <v>0.62232779097387181</v>
      </c>
      <c r="Y28" s="16">
        <v>0.10688836104513064</v>
      </c>
      <c r="Z28" s="16">
        <v>0.23040380047505937</v>
      </c>
      <c r="AA28" s="21">
        <v>0.89311163895486934</v>
      </c>
      <c r="AB28" s="24">
        <v>842</v>
      </c>
      <c r="AC28" s="16">
        <v>0.61757719714964376</v>
      </c>
      <c r="AD28" s="16">
        <v>0.13420427553444181</v>
      </c>
      <c r="AE28" s="16">
        <v>0.19477434679334918</v>
      </c>
      <c r="AF28" s="21">
        <v>0.86579572446555819</v>
      </c>
      <c r="AG28" s="20">
        <v>885</v>
      </c>
      <c r="AH28" s="14">
        <v>0.60677966101694913</v>
      </c>
      <c r="AI28" s="14">
        <v>0.17062146892655367</v>
      </c>
      <c r="AJ28" s="16">
        <v>0.17401129943502824</v>
      </c>
      <c r="AK28" s="21">
        <v>0.82937853107344628</v>
      </c>
      <c r="AL28" s="20">
        <v>881</v>
      </c>
      <c r="AM28" s="14">
        <v>0.64926220204313279</v>
      </c>
      <c r="AN28" s="14">
        <v>0.11237230419977298</v>
      </c>
      <c r="AO28" s="16">
        <v>0.18388195232690124</v>
      </c>
      <c r="AP28" s="21">
        <v>0.88762769580022705</v>
      </c>
      <c r="AQ28" s="20">
        <v>849</v>
      </c>
      <c r="AR28" s="14">
        <v>0.74793875147232036</v>
      </c>
      <c r="AS28" s="14">
        <v>5.5359246171967018E-2</v>
      </c>
      <c r="AT28" s="16">
        <v>0.15547703180212014</v>
      </c>
      <c r="AU28" s="21">
        <v>0.94464075382803303</v>
      </c>
      <c r="AV28" s="51">
        <v>888</v>
      </c>
      <c r="AW28" s="50">
        <v>0.75900900900900903</v>
      </c>
      <c r="AX28" s="50" t="s">
        <v>97</v>
      </c>
      <c r="AY28" s="39">
        <v>0</v>
      </c>
      <c r="AZ28" s="60">
        <v>0.94707207207207211</v>
      </c>
      <c r="BA28" s="20">
        <v>888</v>
      </c>
      <c r="BB28" s="14">
        <v>0.75900900900900903</v>
      </c>
      <c r="BC28" s="14">
        <v>5.2927927927927929E-2</v>
      </c>
      <c r="BD28" s="16">
        <v>0.14864864864864866</v>
      </c>
      <c r="BE28" s="56">
        <v>0.94707207207207211</v>
      </c>
      <c r="BF28" s="20">
        <v>888</v>
      </c>
      <c r="BG28" s="14">
        <v>0.75900900900900903</v>
      </c>
      <c r="BH28" s="14">
        <v>5.2927927927927929E-2</v>
      </c>
      <c r="BI28" s="16">
        <v>0.14864864864864866</v>
      </c>
      <c r="BJ28" s="56">
        <v>0.94707207207207211</v>
      </c>
      <c r="BL28" s="51">
        <v>9499</v>
      </c>
      <c r="BM28" s="14">
        <v>0.70449521002210758</v>
      </c>
      <c r="BN28" s="14">
        <v>8.3798294557321823E-2</v>
      </c>
      <c r="BO28" s="14">
        <v>0.17075481629645226</v>
      </c>
      <c r="BP28" s="14">
        <v>0.9162017054426782</v>
      </c>
    </row>
    <row r="29" spans="1:68" outlineLevel="1" x14ac:dyDescent="0.2">
      <c r="A29" s="5" t="s">
        <v>43</v>
      </c>
      <c r="B29" s="5" t="s">
        <v>13</v>
      </c>
      <c r="C29" s="20">
        <v>193</v>
      </c>
      <c r="D29" s="16">
        <v>0.70466321243523322</v>
      </c>
      <c r="E29" s="16">
        <v>5.181347150259067E-2</v>
      </c>
      <c r="F29" s="16">
        <v>0.17616580310880828</v>
      </c>
      <c r="G29" s="21">
        <v>0.94818652849740936</v>
      </c>
      <c r="H29" s="20">
        <v>140</v>
      </c>
      <c r="I29" s="16">
        <v>0.6</v>
      </c>
      <c r="J29" s="16">
        <v>0.18571428571428572</v>
      </c>
      <c r="K29" s="16">
        <v>0.17857142857142858</v>
      </c>
      <c r="L29" s="21">
        <v>0.81428571428571428</v>
      </c>
      <c r="M29" s="24">
        <v>161</v>
      </c>
      <c r="N29" s="16">
        <v>0.80124223602484479</v>
      </c>
      <c r="O29" s="16">
        <v>9.9378881987577633E-2</v>
      </c>
      <c r="P29" s="16">
        <v>6.2111801242236024E-2</v>
      </c>
      <c r="Q29" s="21">
        <v>0.90062111801242239</v>
      </c>
      <c r="R29" s="24">
        <v>171</v>
      </c>
      <c r="S29" s="16">
        <v>0.66081871345029242</v>
      </c>
      <c r="T29" s="16">
        <v>0.14035087719298245</v>
      </c>
      <c r="U29" s="16">
        <v>0.18128654970760233</v>
      </c>
      <c r="V29" s="21">
        <v>0.85964912280701755</v>
      </c>
      <c r="W29" s="24">
        <v>176</v>
      </c>
      <c r="X29" s="16">
        <v>0.625</v>
      </c>
      <c r="Y29" s="16">
        <v>0.10795454545454546</v>
      </c>
      <c r="Z29" s="16">
        <v>0.21022727272727273</v>
      </c>
      <c r="AA29" s="21">
        <v>0.89204545454545459</v>
      </c>
      <c r="AB29" s="24">
        <v>176</v>
      </c>
      <c r="AC29" s="16">
        <v>0.67045454545454541</v>
      </c>
      <c r="AD29" s="16">
        <v>7.3863636363636367E-2</v>
      </c>
      <c r="AE29" s="16">
        <v>0.17045454545454544</v>
      </c>
      <c r="AF29" s="21">
        <v>0.92613636363636365</v>
      </c>
      <c r="AG29" s="20">
        <v>183</v>
      </c>
      <c r="AH29" s="14">
        <v>0.57923497267759561</v>
      </c>
      <c r="AI29" s="14">
        <v>0.16393442622950818</v>
      </c>
      <c r="AJ29" s="16">
        <v>0.17486338797814208</v>
      </c>
      <c r="AK29" s="21">
        <v>0.83606557377049184</v>
      </c>
      <c r="AL29" s="20">
        <v>154</v>
      </c>
      <c r="AM29" s="14">
        <v>0.61688311688311681</v>
      </c>
      <c r="AN29" s="14">
        <v>0.16233766233766234</v>
      </c>
      <c r="AO29" s="16">
        <v>0</v>
      </c>
      <c r="AP29" s="21">
        <v>0.83766233766233766</v>
      </c>
      <c r="AQ29" s="20">
        <v>127</v>
      </c>
      <c r="AR29" s="14">
        <v>0.8110236220472441</v>
      </c>
      <c r="AS29" s="14">
        <v>8.6614173228346455E-2</v>
      </c>
      <c r="AT29" s="16">
        <v>7.0866141732283464E-2</v>
      </c>
      <c r="AU29" s="21">
        <v>0.91338582677165359</v>
      </c>
      <c r="AV29" s="51">
        <v>62</v>
      </c>
      <c r="AW29" s="50">
        <v>0.61290322580645162</v>
      </c>
      <c r="AX29" s="50" t="s">
        <v>97</v>
      </c>
      <c r="AY29" s="39">
        <v>0</v>
      </c>
      <c r="AZ29" s="60">
        <v>0.82258064516129026</v>
      </c>
      <c r="BA29" s="20" t="s">
        <v>97</v>
      </c>
      <c r="BB29" s="14" t="s">
        <v>97</v>
      </c>
      <c r="BC29" s="14" t="s">
        <v>97</v>
      </c>
      <c r="BD29" s="16" t="s">
        <v>97</v>
      </c>
      <c r="BE29" s="56" t="s">
        <v>97</v>
      </c>
      <c r="BF29" s="20" t="s">
        <v>97</v>
      </c>
      <c r="BG29" s="14" t="s">
        <v>97</v>
      </c>
      <c r="BH29" s="14" t="s">
        <v>97</v>
      </c>
      <c r="BI29" s="16" t="s">
        <v>97</v>
      </c>
      <c r="BJ29" s="56" t="s">
        <v>97</v>
      </c>
      <c r="BL29" s="51">
        <v>1327</v>
      </c>
      <c r="BM29" s="14">
        <v>0.64129615674453655</v>
      </c>
      <c r="BN29" s="14">
        <v>0.12886209495101733</v>
      </c>
      <c r="BO29" s="14">
        <v>0.17030896759608138</v>
      </c>
      <c r="BP29" s="14">
        <v>0.8711379050489827</v>
      </c>
    </row>
    <row r="30" spans="1:68" ht="12.75" customHeight="1" x14ac:dyDescent="0.2">
      <c r="A30" s="77" t="s">
        <v>61</v>
      </c>
      <c r="B30" s="78"/>
      <c r="C30" s="45"/>
      <c r="D30" s="17">
        <f>AVERAGE(D31:D40)</f>
        <v>0.6903118618593338</v>
      </c>
      <c r="E30" s="17">
        <f>AVERAGE(E31:E40)</f>
        <v>0.10389026900000901</v>
      </c>
      <c r="F30" s="17">
        <f>AVERAGE(F31:F40)</f>
        <v>0.16885530365618792</v>
      </c>
      <c r="G30" s="17">
        <f>AVERAGE(G31:G40)</f>
        <v>0.89610973099999103</v>
      </c>
      <c r="H30" s="45"/>
      <c r="I30" s="17">
        <f>AVERAGE(I31:I40)</f>
        <v>0.74881701631701625</v>
      </c>
      <c r="J30" s="17">
        <f t="shared" ref="J30" si="3">AVERAGE(J31:J40)</f>
        <v>0.11287113527498141</v>
      </c>
      <c r="K30" s="17">
        <f t="shared" ref="K30" si="4">AVERAGE(K31:K40)</f>
        <v>0.11048150567381336</v>
      </c>
      <c r="L30" s="17">
        <f t="shared" ref="L30" si="5">AVERAGE(L31:L40)</f>
        <v>0.8871288647250184</v>
      </c>
      <c r="M30" s="45"/>
      <c r="N30" s="17">
        <f>AVERAGE(N31:N40)</f>
        <v>0.74921658710155414</v>
      </c>
      <c r="O30" s="17">
        <f t="shared" ref="O30" si="6">AVERAGE(O31:O40)</f>
        <v>9.8568719356942947E-2</v>
      </c>
      <c r="P30" s="17">
        <f t="shared" ref="P30" si="7">AVERAGE(P31:P40)</f>
        <v>0.12375284154157454</v>
      </c>
      <c r="Q30" s="17">
        <f t="shared" ref="Q30" si="8">AVERAGE(Q31:Q40)</f>
        <v>0.90143128064305722</v>
      </c>
      <c r="R30" s="45"/>
      <c r="S30" s="17">
        <f>AVERAGE(S31:S40)</f>
        <v>0.73621093749947852</v>
      </c>
      <c r="T30" s="17">
        <f t="shared" ref="T30" si="9">AVERAGE(T31:T40)</f>
        <v>0.10442608109270335</v>
      </c>
      <c r="U30" s="17">
        <f t="shared" ref="U30" si="10">AVERAGE(U31:U40)</f>
        <v>0.14194958685546397</v>
      </c>
      <c r="V30" s="17">
        <f t="shared" ref="V30" si="11">AVERAGE(V31:V40)</f>
        <v>0.89557391890729665</v>
      </c>
      <c r="W30" s="45"/>
      <c r="X30" s="17">
        <f>AVERAGE(X31:X40)</f>
        <v>0.76702360091286637</v>
      </c>
      <c r="Y30" s="17">
        <f t="shared" ref="Y30" si="12">AVERAGE(Y31:Y40)</f>
        <v>8.0678390071252867E-2</v>
      </c>
      <c r="Z30" s="17">
        <f t="shared" ref="Z30" si="13">AVERAGE(Z31:Z40)</f>
        <v>0.13054591254868705</v>
      </c>
      <c r="AA30" s="17">
        <f t="shared" ref="AA30" si="14">AVERAGE(AA31:AA40)</f>
        <v>0.91932160992874712</v>
      </c>
      <c r="AB30" s="45"/>
      <c r="AC30" s="17">
        <f>AVERAGE(AC31:AC40)</f>
        <v>0.77259670344282172</v>
      </c>
      <c r="AD30" s="17">
        <f t="shared" ref="AD30" si="15">AVERAGE(AD31:AD40)</f>
        <v>5.8851617107165466E-2</v>
      </c>
      <c r="AE30" s="17">
        <f t="shared" ref="AE30" si="16">AVERAGE(AE31:AE40)</f>
        <v>0.1335092584057761</v>
      </c>
      <c r="AF30" s="17">
        <f t="shared" ref="AF30" si="17">AVERAGE(AF31:AF40)</f>
        <v>0.94114838289283453</v>
      </c>
      <c r="AG30" s="6"/>
      <c r="AH30" s="17">
        <f>AVERAGE(AH31:AH40)</f>
        <v>0.74286842891278371</v>
      </c>
      <c r="AI30" s="17">
        <f>AVERAGE(AI31:AI40)</f>
        <v>8.9985812425328549E-2</v>
      </c>
      <c r="AJ30" s="17">
        <f>AVERAGE(AJ31:AJ40)</f>
        <v>0.13964620669056155</v>
      </c>
      <c r="AK30" s="17">
        <f>AVERAGE(AK31:AK40)</f>
        <v>0.91001418757467156</v>
      </c>
      <c r="AL30" s="6"/>
      <c r="AM30" s="17">
        <f>AVERAGE(AM31:AM40)</f>
        <v>0.73980389434189331</v>
      </c>
      <c r="AN30" s="17">
        <f>AVERAGE(AN31:AN40)</f>
        <v>7.636922962692963E-2</v>
      </c>
      <c r="AO30" s="17">
        <f>AVERAGE(AO31:AO40)</f>
        <v>0.15738891733515389</v>
      </c>
      <c r="AP30" s="17">
        <f>AVERAGE(AP31:AP40)</f>
        <v>0.92363077037307029</v>
      </c>
      <c r="AQ30" s="6"/>
      <c r="AR30" s="17">
        <f>AVERAGE(AR31:AR40)</f>
        <v>0.72815363617173345</v>
      </c>
      <c r="AS30" s="17">
        <f t="shared" ref="AS30" si="18">AVERAGE(AS31:AS40)</f>
        <v>7.678435648175351E-2</v>
      </c>
      <c r="AT30" s="17">
        <f t="shared" ref="AT30" si="19">AVERAGE(AT31:AT40)</f>
        <v>0.15883004793810362</v>
      </c>
      <c r="AU30" s="17">
        <f t="shared" ref="AU30" si="20">AVERAGE(AU31:AU40)</f>
        <v>0.92321564351824648</v>
      </c>
      <c r="AV30" s="6"/>
      <c r="AW30" s="17">
        <f>AVERAGE(AW31:AW40)</f>
        <v>0.74387586407465944</v>
      </c>
      <c r="AX30" s="17">
        <f>AVERAGE(AX31:AX40)</f>
        <v>7.0186734177242624E-2</v>
      </c>
      <c r="AY30" s="57">
        <f>AVERAGE(AY31:AY40)</f>
        <v>0.15117862981827329</v>
      </c>
      <c r="AZ30" s="17">
        <f>AVERAGE(AZ31:AZ40)</f>
        <v>0.92981326582275736</v>
      </c>
      <c r="BA30" s="6"/>
      <c r="BB30" s="17">
        <f>AVERAGE(BB31:BB40)</f>
        <v>0.74739289094127803</v>
      </c>
      <c r="BC30" s="17">
        <f>AVERAGE(BC31:BC40)</f>
        <v>6.7453841647390031E-2</v>
      </c>
      <c r="BD30" s="17">
        <f>AVERAGE(BD31:BD40)</f>
        <v>0.15057830783637238</v>
      </c>
      <c r="BE30" s="17">
        <f>AVERAGE(BE31:BE40)</f>
        <v>0.93254615835261001</v>
      </c>
      <c r="BF30" s="6"/>
      <c r="BG30" s="17">
        <f>AVERAGE(BG31:BG40)</f>
        <v>0.74739289094127803</v>
      </c>
      <c r="BH30" s="17">
        <f>AVERAGE(BH31:BH40)</f>
        <v>6.7453841647390031E-2</v>
      </c>
      <c r="BI30" s="17">
        <f>AVERAGE(BI31:BI40)</f>
        <v>0.15057830783637238</v>
      </c>
      <c r="BJ30" s="17">
        <f>AVERAGE(BJ31:BJ40)</f>
        <v>0.93254615835261001</v>
      </c>
      <c r="BL30" s="6"/>
      <c r="BM30" s="17">
        <f>AVERAGE(BM31:BM40)</f>
        <v>0.7371598413499012</v>
      </c>
      <c r="BN30" s="17">
        <f t="shared" ref="BN30:BP30" si="21">AVERAGE(BN31:BN40)</f>
        <v>7.9381080501525508E-2</v>
      </c>
      <c r="BO30" s="17">
        <f t="shared" si="21"/>
        <v>0.14727524497675865</v>
      </c>
      <c r="BP30" s="17">
        <f t="shared" si="21"/>
        <v>0.92061891949847452</v>
      </c>
    </row>
    <row r="31" spans="1:68" outlineLevel="1" x14ac:dyDescent="0.2">
      <c r="A31" s="5" t="s">
        <v>44</v>
      </c>
      <c r="B31" s="10" t="s">
        <v>17</v>
      </c>
      <c r="C31" s="20">
        <v>187</v>
      </c>
      <c r="D31" s="16">
        <v>0.75935828877005351</v>
      </c>
      <c r="E31" s="16">
        <v>2.6737967914438502E-2</v>
      </c>
      <c r="F31" s="16">
        <v>0.17647058823529413</v>
      </c>
      <c r="G31" s="21">
        <v>0.9732620320855615</v>
      </c>
      <c r="H31" s="26">
        <v>169</v>
      </c>
      <c r="I31" s="16">
        <v>0.76923076923076916</v>
      </c>
      <c r="J31" s="16">
        <v>9.4674556213017749E-2</v>
      </c>
      <c r="K31" s="16">
        <v>0.11834319526627218</v>
      </c>
      <c r="L31" s="21">
        <v>0.90532544378698221</v>
      </c>
      <c r="M31" s="26">
        <v>189</v>
      </c>
      <c r="N31" s="16">
        <v>0.65079365079365081</v>
      </c>
      <c r="O31" s="16">
        <v>0.17989417989417988</v>
      </c>
      <c r="P31" s="16">
        <v>0.13756613756613756</v>
      </c>
      <c r="Q31" s="21">
        <v>0.82010582010582012</v>
      </c>
      <c r="R31" s="26">
        <v>181</v>
      </c>
      <c r="S31" s="16">
        <v>0.67955801104972369</v>
      </c>
      <c r="T31" s="16">
        <v>0.15469613259668508</v>
      </c>
      <c r="U31" s="16">
        <v>0.143646408839779</v>
      </c>
      <c r="V31" s="21">
        <v>0.84530386740331487</v>
      </c>
      <c r="W31" s="26">
        <v>180</v>
      </c>
      <c r="X31" s="16">
        <v>0.74444444444444446</v>
      </c>
      <c r="Y31" s="16">
        <v>6.6666666666666666E-2</v>
      </c>
      <c r="Z31" s="16">
        <v>0.17777777777777778</v>
      </c>
      <c r="AA31" s="21">
        <v>0.93333333333333335</v>
      </c>
      <c r="AB31" s="26">
        <v>180</v>
      </c>
      <c r="AC31" s="16">
        <v>0.77222222222222225</v>
      </c>
      <c r="AD31" s="16">
        <v>2.7777777777777776E-2</v>
      </c>
      <c r="AE31" s="16">
        <v>0.18888888888888888</v>
      </c>
      <c r="AF31" s="21">
        <v>0.97222222222222221</v>
      </c>
      <c r="AG31" s="20">
        <v>186</v>
      </c>
      <c r="AH31" s="14">
        <v>0.77956989247311825</v>
      </c>
      <c r="AI31" s="14">
        <v>8.6021505376344093E-2</v>
      </c>
      <c r="AJ31" s="16">
        <v>0.10215053763440861</v>
      </c>
      <c r="AK31" s="21">
        <v>0.91397849462365588</v>
      </c>
      <c r="AL31" s="20">
        <v>186</v>
      </c>
      <c r="AM31" s="14">
        <v>0.79569892473118276</v>
      </c>
      <c r="AN31" s="14">
        <v>2.1505376344086023E-2</v>
      </c>
      <c r="AO31" s="16">
        <v>0.13440860215053763</v>
      </c>
      <c r="AP31" s="21">
        <v>0.978494623655914</v>
      </c>
      <c r="AQ31" s="20">
        <v>180</v>
      </c>
      <c r="AR31" s="14">
        <v>0.83888888888888891</v>
      </c>
      <c r="AS31" s="14">
        <v>1.6666666666666666E-2</v>
      </c>
      <c r="AT31" s="16">
        <v>0.1111111111111111</v>
      </c>
      <c r="AU31" s="21">
        <v>0.98333333333333328</v>
      </c>
      <c r="AV31" s="51">
        <v>186</v>
      </c>
      <c r="AW31" s="50">
        <v>0.84408602150537637</v>
      </c>
      <c r="AX31" s="50">
        <v>1.6129032258064516E-2</v>
      </c>
      <c r="AY31" s="39">
        <v>0.10752688172043011</v>
      </c>
      <c r="AZ31" s="60">
        <v>0.9838709677419355</v>
      </c>
      <c r="BA31" s="20">
        <v>186</v>
      </c>
      <c r="BB31" s="14">
        <v>0.84408602150537637</v>
      </c>
      <c r="BC31" s="14">
        <v>1.6129032258064516E-2</v>
      </c>
      <c r="BD31" s="16">
        <v>0.10752688172043011</v>
      </c>
      <c r="BE31" s="56">
        <v>0.9838709677419355</v>
      </c>
      <c r="BF31" s="20">
        <v>186</v>
      </c>
      <c r="BG31" s="14">
        <v>0.84408602150537637</v>
      </c>
      <c r="BH31" s="14">
        <v>1.6129032258064516E-2</v>
      </c>
      <c r="BI31" s="16">
        <v>0.10752688172043011</v>
      </c>
      <c r="BJ31" s="56">
        <v>0.9838709677419355</v>
      </c>
      <c r="BL31" s="51">
        <v>2196</v>
      </c>
      <c r="BM31" s="14">
        <v>0.77686703096539156</v>
      </c>
      <c r="BN31" s="14">
        <v>6.0109289617486336E-2</v>
      </c>
      <c r="BO31" s="14">
        <v>0.1343351548269581</v>
      </c>
      <c r="BP31" s="14">
        <v>0.93989071038251371</v>
      </c>
    </row>
    <row r="32" spans="1:68" outlineLevel="1" x14ac:dyDescent="0.2">
      <c r="A32" s="5" t="s">
        <v>45</v>
      </c>
      <c r="B32" s="10" t="s">
        <v>14</v>
      </c>
      <c r="C32" s="20">
        <v>289</v>
      </c>
      <c r="D32" s="16">
        <v>0.77508650519031141</v>
      </c>
      <c r="E32" s="16">
        <v>5.8823529411764705E-2</v>
      </c>
      <c r="F32" s="16">
        <v>9.6885813148788927E-2</v>
      </c>
      <c r="G32" s="21">
        <v>0.94117647058823528</v>
      </c>
      <c r="H32" s="26">
        <v>264</v>
      </c>
      <c r="I32" s="16">
        <v>0.76893939393939392</v>
      </c>
      <c r="J32" s="16">
        <v>6.4393939393939392E-2</v>
      </c>
      <c r="K32" s="16">
        <v>7.575757575757576E-2</v>
      </c>
      <c r="L32" s="21">
        <v>0.93560606060606055</v>
      </c>
      <c r="M32" s="26">
        <v>292</v>
      </c>
      <c r="N32" s="16">
        <v>0.77397260273972601</v>
      </c>
      <c r="O32" s="16">
        <v>4.4520547945205477E-2</v>
      </c>
      <c r="P32" s="16">
        <v>8.5616438356164379E-2</v>
      </c>
      <c r="Q32" s="21">
        <v>0.95547945205479456</v>
      </c>
      <c r="R32" s="26">
        <v>285</v>
      </c>
      <c r="S32" s="16">
        <v>0.80701754385964919</v>
      </c>
      <c r="T32" s="16">
        <v>6.6666666666666666E-2</v>
      </c>
      <c r="U32" s="16">
        <v>9.1228070175438603E-2</v>
      </c>
      <c r="V32" s="21">
        <v>0.93333333333333335</v>
      </c>
      <c r="W32" s="26">
        <v>301</v>
      </c>
      <c r="X32" s="16">
        <v>0.88039867109634551</v>
      </c>
      <c r="Y32" s="16">
        <v>2.9900332225913623E-2</v>
      </c>
      <c r="Z32" s="16">
        <v>5.9800664451827246E-2</v>
      </c>
      <c r="AA32" s="21">
        <v>0.9700996677740864</v>
      </c>
      <c r="AB32" s="26">
        <v>301</v>
      </c>
      <c r="AC32" s="16">
        <v>0.81063122923588038</v>
      </c>
      <c r="AD32" s="16">
        <v>3.3222591362126248E-2</v>
      </c>
      <c r="AE32" s="16">
        <v>9.634551495016612E-2</v>
      </c>
      <c r="AF32" s="21">
        <v>0.96677740863787376</v>
      </c>
      <c r="AG32" s="20">
        <v>310</v>
      </c>
      <c r="AH32" s="14">
        <v>0.79032258064516125</v>
      </c>
      <c r="AI32" s="14">
        <v>6.7741935483870974E-2</v>
      </c>
      <c r="AJ32" s="16">
        <v>8.7096774193548387E-2</v>
      </c>
      <c r="AK32" s="21">
        <v>0.93225806451612903</v>
      </c>
      <c r="AL32" s="20">
        <v>310</v>
      </c>
      <c r="AM32" s="14">
        <v>0.78064516129032258</v>
      </c>
      <c r="AN32" s="14">
        <v>8.387096774193549E-2</v>
      </c>
      <c r="AO32" s="16">
        <v>9.0322580645161285E-2</v>
      </c>
      <c r="AP32" s="21">
        <v>0.91612903225806452</v>
      </c>
      <c r="AQ32" s="20">
        <v>275</v>
      </c>
      <c r="AR32" s="14">
        <v>0.8036363636363637</v>
      </c>
      <c r="AS32" s="14">
        <v>0.08</v>
      </c>
      <c r="AT32" s="16">
        <v>8.3636363636363634E-2</v>
      </c>
      <c r="AU32" s="21">
        <v>0.92</v>
      </c>
      <c r="AV32" s="51">
        <v>285</v>
      </c>
      <c r="AW32" s="50">
        <v>0.81052631578947365</v>
      </c>
      <c r="AX32" s="50">
        <v>7.7192982456140355E-2</v>
      </c>
      <c r="AY32" s="39">
        <v>8.0701754385964913E-2</v>
      </c>
      <c r="AZ32" s="60">
        <v>0.92280701754385963</v>
      </c>
      <c r="BA32" s="20">
        <v>296</v>
      </c>
      <c r="BB32" s="14">
        <v>0.81756756756756754</v>
      </c>
      <c r="BC32" s="14">
        <v>7.4324324324324328E-2</v>
      </c>
      <c r="BD32" s="16">
        <v>7.77027027027027E-2</v>
      </c>
      <c r="BE32" s="56">
        <v>0.92567567567567566</v>
      </c>
      <c r="BF32" s="20">
        <v>296</v>
      </c>
      <c r="BG32" s="14">
        <v>0.81756756756756754</v>
      </c>
      <c r="BH32" s="14">
        <v>7.4324324324324328E-2</v>
      </c>
      <c r="BI32" s="16">
        <v>7.77027027027027E-2</v>
      </c>
      <c r="BJ32" s="56">
        <v>0.92567567567567566</v>
      </c>
      <c r="BL32" s="51">
        <v>3504</v>
      </c>
      <c r="BM32" s="14">
        <v>0.8033675799086758</v>
      </c>
      <c r="BN32" s="14">
        <v>6.2785388127853878E-2</v>
      </c>
      <c r="BO32" s="14">
        <v>8.361872146118722E-2</v>
      </c>
      <c r="BP32" s="14">
        <v>0.93721461187214616</v>
      </c>
    </row>
    <row r="33" spans="1:68" outlineLevel="1" x14ac:dyDescent="0.2">
      <c r="A33" s="5" t="s">
        <v>46</v>
      </c>
      <c r="B33" s="10" t="s">
        <v>16</v>
      </c>
      <c r="C33" s="20">
        <v>56</v>
      </c>
      <c r="D33" s="16">
        <v>0.5892857142857143</v>
      </c>
      <c r="E33" s="16">
        <v>0.4107142857142857</v>
      </c>
      <c r="F33" s="16">
        <v>0</v>
      </c>
      <c r="G33" s="21">
        <v>0.5892857142857143</v>
      </c>
      <c r="H33" s="26">
        <v>50</v>
      </c>
      <c r="I33" s="16">
        <v>0.7</v>
      </c>
      <c r="J33" s="16">
        <v>0.3</v>
      </c>
      <c r="K33" s="16">
        <v>0</v>
      </c>
      <c r="L33" s="21">
        <v>0.7</v>
      </c>
      <c r="M33" s="26">
        <v>54</v>
      </c>
      <c r="N33" s="16">
        <v>0.70370370370370372</v>
      </c>
      <c r="O33" s="16">
        <v>0.29629629629629628</v>
      </c>
      <c r="P33" s="16">
        <v>0</v>
      </c>
      <c r="Q33" s="21">
        <v>0.70370370370370372</v>
      </c>
      <c r="R33" s="26">
        <v>60</v>
      </c>
      <c r="S33" s="16">
        <v>0.58333333333333326</v>
      </c>
      <c r="T33" s="16">
        <v>0.41666666666666669</v>
      </c>
      <c r="U33" s="16">
        <v>0</v>
      </c>
      <c r="V33" s="21">
        <v>0.58333333333333326</v>
      </c>
      <c r="W33" s="26">
        <v>50</v>
      </c>
      <c r="X33" s="16">
        <v>0.72</v>
      </c>
      <c r="Y33" s="16">
        <v>0.28000000000000003</v>
      </c>
      <c r="Z33" s="16">
        <v>0</v>
      </c>
      <c r="AA33" s="21">
        <v>0.72</v>
      </c>
      <c r="AB33" s="26">
        <v>50</v>
      </c>
      <c r="AC33" s="16">
        <v>0.88</v>
      </c>
      <c r="AD33" s="16">
        <v>0.12</v>
      </c>
      <c r="AE33" s="16">
        <v>0</v>
      </c>
      <c r="AF33" s="21">
        <v>0.88</v>
      </c>
      <c r="AG33" s="20">
        <v>62</v>
      </c>
      <c r="AH33" s="14">
        <v>0.72580645161290325</v>
      </c>
      <c r="AI33" s="14">
        <v>0.27419354838709675</v>
      </c>
      <c r="AJ33" s="16">
        <v>0</v>
      </c>
      <c r="AK33" s="21">
        <v>0.72580645161290325</v>
      </c>
      <c r="AL33" s="20">
        <v>59</v>
      </c>
      <c r="AM33" s="14">
        <v>0.83050847457627119</v>
      </c>
      <c r="AN33" s="14">
        <v>0.16949152542372881</v>
      </c>
      <c r="AO33" s="16">
        <v>0</v>
      </c>
      <c r="AP33" s="21">
        <v>0.83050847457627119</v>
      </c>
      <c r="AQ33" s="20">
        <v>50</v>
      </c>
      <c r="AR33" s="14">
        <v>0.7</v>
      </c>
      <c r="AS33" s="14">
        <v>0.3</v>
      </c>
      <c r="AT33" s="16">
        <v>0</v>
      </c>
      <c r="AU33" s="21">
        <v>0.7</v>
      </c>
      <c r="AV33" s="51">
        <v>58</v>
      </c>
      <c r="AW33" s="50">
        <v>0.74137931034482762</v>
      </c>
      <c r="AX33" s="50">
        <v>0.25862068965517243</v>
      </c>
      <c r="AY33" s="39">
        <v>0</v>
      </c>
      <c r="AZ33" s="60">
        <v>0.74137931034482762</v>
      </c>
      <c r="BA33" s="20">
        <v>63</v>
      </c>
      <c r="BB33" s="14">
        <v>0.76190476190476186</v>
      </c>
      <c r="BC33" s="14">
        <v>0.23809523809523808</v>
      </c>
      <c r="BD33" s="16">
        <v>0</v>
      </c>
      <c r="BE33" s="56">
        <v>0.76190476190476186</v>
      </c>
      <c r="BF33" s="20">
        <v>63</v>
      </c>
      <c r="BG33" s="14">
        <v>0.76190476190476186</v>
      </c>
      <c r="BH33" s="14">
        <v>0.23809523809523808</v>
      </c>
      <c r="BI33" s="16">
        <v>0</v>
      </c>
      <c r="BJ33" s="56">
        <v>0.76190476190476186</v>
      </c>
      <c r="BL33" s="51">
        <v>675</v>
      </c>
      <c r="BM33" s="14">
        <v>0.72444444444444445</v>
      </c>
      <c r="BN33" s="14">
        <v>0.27555555555555555</v>
      </c>
      <c r="BO33" s="14">
        <v>0</v>
      </c>
      <c r="BP33" s="14">
        <v>0.72444444444444445</v>
      </c>
    </row>
    <row r="34" spans="1:68" outlineLevel="1" x14ac:dyDescent="0.2">
      <c r="A34" s="5" t="s">
        <v>47</v>
      </c>
      <c r="B34" s="10" t="s">
        <v>26</v>
      </c>
      <c r="C34" s="20">
        <v>66</v>
      </c>
      <c r="D34" s="16">
        <v>0.66666666666666674</v>
      </c>
      <c r="E34" s="16">
        <v>0.10606060606060606</v>
      </c>
      <c r="F34" s="16">
        <v>0.21212121212121213</v>
      </c>
      <c r="G34" s="21">
        <v>0.89393939393939392</v>
      </c>
      <c r="H34" s="26">
        <v>56</v>
      </c>
      <c r="I34" s="16">
        <v>0.5</v>
      </c>
      <c r="J34" s="16">
        <v>0.23214285714285715</v>
      </c>
      <c r="K34" s="16">
        <v>0.23214285714285715</v>
      </c>
      <c r="L34" s="21">
        <v>0.76785714285714279</v>
      </c>
      <c r="M34" s="26">
        <v>64</v>
      </c>
      <c r="N34" s="16">
        <v>0.578125</v>
      </c>
      <c r="O34" s="16">
        <v>9.375E-2</v>
      </c>
      <c r="P34" s="16">
        <v>0.328125</v>
      </c>
      <c r="Q34" s="21">
        <v>0.90625</v>
      </c>
      <c r="R34" s="26">
        <v>61</v>
      </c>
      <c r="S34" s="16">
        <v>0.77049180327868849</v>
      </c>
      <c r="T34" s="16">
        <v>0.16393442622950818</v>
      </c>
      <c r="U34" s="16">
        <v>6.5573770491803282E-2</v>
      </c>
      <c r="V34" s="21">
        <v>0.83606557377049184</v>
      </c>
      <c r="W34" s="26">
        <v>83</v>
      </c>
      <c r="X34" s="16">
        <v>0.75903614457831325</v>
      </c>
      <c r="Y34" s="16">
        <v>0.14457831325301204</v>
      </c>
      <c r="Z34" s="16">
        <v>8.4337349397590355E-2</v>
      </c>
      <c r="AA34" s="21">
        <v>0.85542168674698793</v>
      </c>
      <c r="AB34" s="26">
        <v>83</v>
      </c>
      <c r="AC34" s="16">
        <v>0.77108433734939763</v>
      </c>
      <c r="AD34" s="16">
        <v>8.4337349397590355E-2</v>
      </c>
      <c r="AE34" s="16">
        <v>8.4337349397590355E-2</v>
      </c>
      <c r="AF34" s="21">
        <v>0.9156626506024097</v>
      </c>
      <c r="AG34" s="20">
        <v>64</v>
      </c>
      <c r="AH34" s="14">
        <v>0.734375</v>
      </c>
      <c r="AI34" s="14">
        <v>0.140625</v>
      </c>
      <c r="AJ34" s="16">
        <v>0.109375</v>
      </c>
      <c r="AK34" s="21">
        <v>0.859375</v>
      </c>
      <c r="AL34" s="20">
        <v>63</v>
      </c>
      <c r="AM34" s="14">
        <v>0.7142857142857143</v>
      </c>
      <c r="AN34" s="14">
        <v>0.1111111111111111</v>
      </c>
      <c r="AO34" s="16">
        <v>0.12698412698412698</v>
      </c>
      <c r="AP34" s="21">
        <v>0.88888888888888884</v>
      </c>
      <c r="AQ34" s="20">
        <v>61</v>
      </c>
      <c r="AR34" s="14">
        <v>0.72131147540983609</v>
      </c>
      <c r="AS34" s="14">
        <v>8.1967213114754092E-2</v>
      </c>
      <c r="AT34" s="16">
        <v>0.16393442622950818</v>
      </c>
      <c r="AU34" s="21">
        <v>0.91803278688524592</v>
      </c>
      <c r="AV34" s="51">
        <v>64</v>
      </c>
      <c r="AW34" s="50">
        <v>0.734375</v>
      </c>
      <c r="AX34" s="50">
        <v>7.8125E-2</v>
      </c>
      <c r="AY34" s="39">
        <v>0.15625</v>
      </c>
      <c r="AZ34" s="60">
        <v>0.921875</v>
      </c>
      <c r="BA34" s="20">
        <v>65</v>
      </c>
      <c r="BB34" s="14">
        <v>0.7384615384615385</v>
      </c>
      <c r="BC34" s="14">
        <v>7.6923076923076927E-2</v>
      </c>
      <c r="BD34" s="16">
        <v>0.15384615384615385</v>
      </c>
      <c r="BE34" s="56">
        <v>0.92307692307692313</v>
      </c>
      <c r="BF34" s="20">
        <v>65</v>
      </c>
      <c r="BG34" s="14">
        <v>0.7384615384615385</v>
      </c>
      <c r="BH34" s="14">
        <v>7.6923076923076927E-2</v>
      </c>
      <c r="BI34" s="16">
        <v>0.15384615384615385</v>
      </c>
      <c r="BJ34" s="56">
        <v>0.92307692307692313</v>
      </c>
      <c r="BL34" s="51">
        <v>795</v>
      </c>
      <c r="BM34" s="14">
        <v>0.70691823899371076</v>
      </c>
      <c r="BN34" s="14">
        <v>0.11446540880503145</v>
      </c>
      <c r="BO34" s="14">
        <v>0.15220125786163521</v>
      </c>
      <c r="BP34" s="14">
        <v>0.88553459119496858</v>
      </c>
    </row>
    <row r="35" spans="1:68" outlineLevel="1" x14ac:dyDescent="0.2">
      <c r="A35" s="5" t="s">
        <v>48</v>
      </c>
      <c r="B35" s="10" t="s">
        <v>11</v>
      </c>
      <c r="C35" s="20">
        <v>62</v>
      </c>
      <c r="D35" s="16">
        <v>0.56451612903225801</v>
      </c>
      <c r="E35" s="16">
        <v>0.11290322580645161</v>
      </c>
      <c r="F35" s="16">
        <v>0.25806451612903225</v>
      </c>
      <c r="G35" s="21">
        <v>0.88709677419354838</v>
      </c>
      <c r="H35" s="26">
        <v>56</v>
      </c>
      <c r="I35" s="16">
        <v>0.7857142857142857</v>
      </c>
      <c r="J35" s="16">
        <v>0.10714285714285714</v>
      </c>
      <c r="K35" s="16">
        <v>7.1428571428571425E-2</v>
      </c>
      <c r="L35" s="21">
        <v>0.8928571428571429</v>
      </c>
      <c r="M35" s="26">
        <v>62</v>
      </c>
      <c r="N35" s="16">
        <v>0.75806451612903225</v>
      </c>
      <c r="O35" s="16">
        <v>0.11290322580645161</v>
      </c>
      <c r="P35" s="16">
        <v>0.12903225806451613</v>
      </c>
      <c r="Q35" s="21">
        <v>0.88709677419354838</v>
      </c>
      <c r="R35" s="26">
        <v>60</v>
      </c>
      <c r="S35" s="16">
        <v>0.58333333333333326</v>
      </c>
      <c r="T35" s="16">
        <v>0.05</v>
      </c>
      <c r="U35" s="16">
        <v>0.33333333333333331</v>
      </c>
      <c r="V35" s="21">
        <v>0.95</v>
      </c>
      <c r="W35" s="26">
        <v>60</v>
      </c>
      <c r="X35" s="16">
        <v>0.75</v>
      </c>
      <c r="Y35" s="16">
        <v>3.3333333333333333E-2</v>
      </c>
      <c r="Z35" s="16">
        <v>0.21666666666666667</v>
      </c>
      <c r="AA35" s="21">
        <v>0.96666666666666667</v>
      </c>
      <c r="AB35" s="26">
        <v>60</v>
      </c>
      <c r="AC35" s="16">
        <v>0.68333333333333335</v>
      </c>
      <c r="AD35" s="16">
        <v>6.6666666666666666E-2</v>
      </c>
      <c r="AE35" s="16">
        <v>0.2</v>
      </c>
      <c r="AF35" s="21">
        <v>0.93333333333333335</v>
      </c>
      <c r="AG35" s="20">
        <v>62</v>
      </c>
      <c r="AH35" s="14">
        <v>0.61290322580645162</v>
      </c>
      <c r="AI35" s="14">
        <v>8.0645161290322578E-2</v>
      </c>
      <c r="AJ35" s="16">
        <v>0.25806451612903225</v>
      </c>
      <c r="AK35" s="21">
        <v>0.91935483870967738</v>
      </c>
      <c r="AL35" s="20">
        <v>62</v>
      </c>
      <c r="AM35" s="14">
        <v>0.58064516129032251</v>
      </c>
      <c r="AN35" s="14">
        <v>9.6774193548387094E-2</v>
      </c>
      <c r="AO35" s="16">
        <v>0.27419354838709675</v>
      </c>
      <c r="AP35" s="21">
        <v>0.90322580645161288</v>
      </c>
      <c r="AQ35" s="20">
        <v>60</v>
      </c>
      <c r="AR35" s="14">
        <v>0.56666666666666665</v>
      </c>
      <c r="AS35" s="14">
        <v>0.05</v>
      </c>
      <c r="AT35" s="16">
        <v>0.31666666666666665</v>
      </c>
      <c r="AU35" s="21">
        <v>0.95</v>
      </c>
      <c r="AV35" s="51">
        <v>62</v>
      </c>
      <c r="AW35" s="50">
        <v>0.58064516129032251</v>
      </c>
      <c r="AX35" s="50">
        <v>4.8387096774193547E-2</v>
      </c>
      <c r="AY35" s="39">
        <v>0.30645161290322581</v>
      </c>
      <c r="AZ35" s="60">
        <v>0.95161290322580649</v>
      </c>
      <c r="BA35" s="20">
        <v>62</v>
      </c>
      <c r="BB35" s="14">
        <v>0.58064516129032251</v>
      </c>
      <c r="BC35" s="14">
        <v>4.8387096774193547E-2</v>
      </c>
      <c r="BD35" s="16">
        <v>0.30645161290322581</v>
      </c>
      <c r="BE35" s="56">
        <v>0.95161290322580649</v>
      </c>
      <c r="BF35" s="20">
        <v>62</v>
      </c>
      <c r="BG35" s="14">
        <v>0.58064516129032251</v>
      </c>
      <c r="BH35" s="14">
        <v>4.8387096774193547E-2</v>
      </c>
      <c r="BI35" s="16">
        <v>0.30645161290322581</v>
      </c>
      <c r="BJ35" s="56">
        <v>0.95161290322580649</v>
      </c>
      <c r="BL35" s="51">
        <v>730</v>
      </c>
      <c r="BM35" s="14">
        <v>0.63424657534246576</v>
      </c>
      <c r="BN35" s="14">
        <v>7.1232876712328766E-2</v>
      </c>
      <c r="BO35" s="14">
        <v>0.24931506849315069</v>
      </c>
      <c r="BP35" s="14">
        <v>0.92876712328767119</v>
      </c>
    </row>
    <row r="36" spans="1:68" outlineLevel="1" x14ac:dyDescent="0.2">
      <c r="A36" s="5" t="s">
        <v>49</v>
      </c>
      <c r="B36" s="10" t="s">
        <v>15</v>
      </c>
      <c r="C36" s="20">
        <v>64</v>
      </c>
      <c r="D36" s="16">
        <v>0.71875</v>
      </c>
      <c r="E36" s="16">
        <v>1.5625E-2</v>
      </c>
      <c r="F36" s="16">
        <v>0.171875</v>
      </c>
      <c r="G36" s="21">
        <v>0.984375</v>
      </c>
      <c r="H36" s="26">
        <v>1</v>
      </c>
      <c r="I36" s="16">
        <v>1</v>
      </c>
      <c r="J36" s="16">
        <v>0</v>
      </c>
      <c r="K36" s="16">
        <v>0</v>
      </c>
      <c r="L36" s="21">
        <v>1</v>
      </c>
      <c r="M36" s="26" t="s">
        <v>97</v>
      </c>
      <c r="N36" s="16" t="s">
        <v>97</v>
      </c>
      <c r="O36" s="16" t="s">
        <v>97</v>
      </c>
      <c r="P36" s="16" t="s">
        <v>97</v>
      </c>
      <c r="Q36" s="21" t="s">
        <v>97</v>
      </c>
      <c r="R36" s="26">
        <v>1</v>
      </c>
      <c r="S36" s="16">
        <v>1</v>
      </c>
      <c r="T36" s="16">
        <v>0</v>
      </c>
      <c r="U36" s="16">
        <v>0</v>
      </c>
      <c r="V36" s="21">
        <v>1</v>
      </c>
      <c r="W36" s="26" t="s">
        <v>97</v>
      </c>
      <c r="X36" s="16" t="s">
        <v>97</v>
      </c>
      <c r="Y36" s="16" t="s">
        <v>97</v>
      </c>
      <c r="Z36" s="16" t="s">
        <v>97</v>
      </c>
      <c r="AA36" s="21" t="s">
        <v>97</v>
      </c>
      <c r="AB36" s="26" t="s">
        <v>97</v>
      </c>
      <c r="AC36" s="16" t="s">
        <v>97</v>
      </c>
      <c r="AD36" s="16" t="s">
        <v>97</v>
      </c>
      <c r="AE36" s="16" t="s">
        <v>97</v>
      </c>
      <c r="AF36" s="21" t="s">
        <v>97</v>
      </c>
      <c r="AG36" s="26" t="s">
        <v>97</v>
      </c>
      <c r="AH36" s="16" t="s">
        <v>97</v>
      </c>
      <c r="AI36" s="16" t="s">
        <v>97</v>
      </c>
      <c r="AJ36" s="16" t="s">
        <v>97</v>
      </c>
      <c r="AK36" s="21" t="s">
        <v>97</v>
      </c>
      <c r="AL36" s="26" t="s">
        <v>97</v>
      </c>
      <c r="AM36" s="16" t="s">
        <v>97</v>
      </c>
      <c r="AN36" s="16" t="s">
        <v>97</v>
      </c>
      <c r="AO36" s="16" t="s">
        <v>97</v>
      </c>
      <c r="AP36" s="21" t="s">
        <v>97</v>
      </c>
      <c r="AQ36" s="26" t="s">
        <v>97</v>
      </c>
      <c r="AR36" s="16" t="s">
        <v>97</v>
      </c>
      <c r="AS36" s="16" t="s">
        <v>97</v>
      </c>
      <c r="AT36" s="16" t="s">
        <v>97</v>
      </c>
      <c r="AU36" s="21" t="s">
        <v>97</v>
      </c>
      <c r="AV36" s="51">
        <v>0</v>
      </c>
      <c r="AW36" s="50" t="s">
        <v>97</v>
      </c>
      <c r="AX36" s="50" t="s">
        <v>97</v>
      </c>
      <c r="AY36" s="39" t="s">
        <v>97</v>
      </c>
      <c r="AZ36" s="60" t="s">
        <v>97</v>
      </c>
      <c r="BA36" s="20" t="s">
        <v>97</v>
      </c>
      <c r="BB36" s="14" t="s">
        <v>97</v>
      </c>
      <c r="BC36" s="14" t="s">
        <v>97</v>
      </c>
      <c r="BD36" s="16" t="s">
        <v>97</v>
      </c>
      <c r="BE36" s="56" t="s">
        <v>97</v>
      </c>
      <c r="BF36" s="20" t="s">
        <v>97</v>
      </c>
      <c r="BG36" s="14" t="s">
        <v>97</v>
      </c>
      <c r="BH36" s="14" t="s">
        <v>97</v>
      </c>
      <c r="BI36" s="16" t="s">
        <v>97</v>
      </c>
      <c r="BJ36" s="56" t="s">
        <v>97</v>
      </c>
      <c r="BL36" s="51">
        <v>66</v>
      </c>
      <c r="BM36" s="14">
        <v>0.72727272727272729</v>
      </c>
      <c r="BN36" s="14">
        <v>1.5151515151515152E-2</v>
      </c>
      <c r="BO36" s="14">
        <v>0.16666666666666666</v>
      </c>
      <c r="BP36" s="14">
        <v>0.98484848484848486</v>
      </c>
    </row>
    <row r="37" spans="1:68" outlineLevel="1" x14ac:dyDescent="0.2">
      <c r="A37" s="5" t="s">
        <v>92</v>
      </c>
      <c r="B37" s="10" t="s">
        <v>93</v>
      </c>
      <c r="C37" s="20">
        <v>62</v>
      </c>
      <c r="D37" s="16">
        <v>0.69354838709677424</v>
      </c>
      <c r="E37" s="16">
        <v>0.16129032258064516</v>
      </c>
      <c r="F37" s="16">
        <v>0.14516129032258066</v>
      </c>
      <c r="G37" s="21">
        <v>0.83870967741935487</v>
      </c>
      <c r="H37" s="26">
        <v>56</v>
      </c>
      <c r="I37" s="16">
        <v>0.75</v>
      </c>
      <c r="J37" s="16">
        <v>0.16071428571428573</v>
      </c>
      <c r="K37" s="16">
        <v>7.1428571428571425E-2</v>
      </c>
      <c r="L37" s="21">
        <v>0.8392857142857143</v>
      </c>
      <c r="M37" s="26">
        <v>62</v>
      </c>
      <c r="N37" s="16">
        <v>0.72580645161290325</v>
      </c>
      <c r="O37" s="16">
        <v>3.2258064516129031E-2</v>
      </c>
      <c r="P37" s="16">
        <v>0.16129032258064516</v>
      </c>
      <c r="Q37" s="21">
        <v>0.967741935483871</v>
      </c>
      <c r="R37" s="26">
        <v>60</v>
      </c>
      <c r="S37" s="16">
        <v>0.91666666666666663</v>
      </c>
      <c r="T37" s="16">
        <v>3.3333333333333333E-2</v>
      </c>
      <c r="U37" s="16">
        <v>0.05</v>
      </c>
      <c r="V37" s="21">
        <v>0.96666666666666667</v>
      </c>
      <c r="W37" s="26">
        <v>60</v>
      </c>
      <c r="X37" s="16">
        <v>0.78333333333333333</v>
      </c>
      <c r="Y37" s="16">
        <v>1.6666666666666666E-2</v>
      </c>
      <c r="Z37" s="16">
        <v>0.1</v>
      </c>
      <c r="AA37" s="21">
        <v>0.98333333333333328</v>
      </c>
      <c r="AB37" s="26">
        <v>60</v>
      </c>
      <c r="AC37" s="16">
        <v>0.83333333333333337</v>
      </c>
      <c r="AD37" s="16">
        <v>3.3333333333333333E-2</v>
      </c>
      <c r="AE37" s="16">
        <v>8.3333333333333329E-2</v>
      </c>
      <c r="AF37" s="21">
        <v>0.96666666666666667</v>
      </c>
      <c r="AG37" s="20">
        <v>62</v>
      </c>
      <c r="AH37" s="14">
        <v>0.85483870967741937</v>
      </c>
      <c r="AI37" s="14">
        <v>4.8387096774193547E-2</v>
      </c>
      <c r="AJ37" s="16">
        <v>8.0645161290322578E-2</v>
      </c>
      <c r="AK37" s="21">
        <v>0.95161290322580649</v>
      </c>
      <c r="AL37" s="20">
        <v>62</v>
      </c>
      <c r="AM37" s="14">
        <v>0.83870967741935487</v>
      </c>
      <c r="AN37" s="14">
        <v>1.6129032258064516E-2</v>
      </c>
      <c r="AO37" s="16">
        <v>0.12903225806451613</v>
      </c>
      <c r="AP37" s="21">
        <v>0.9838709677419355</v>
      </c>
      <c r="AQ37" s="20">
        <v>60</v>
      </c>
      <c r="AR37" s="14">
        <v>0.76666666666666661</v>
      </c>
      <c r="AS37" s="14">
        <v>0.05</v>
      </c>
      <c r="AT37" s="16">
        <v>6.6666666666666666E-2</v>
      </c>
      <c r="AU37" s="21">
        <v>0.95</v>
      </c>
      <c r="AV37" s="51">
        <v>62</v>
      </c>
      <c r="AW37" s="50">
        <v>0.77419354838709675</v>
      </c>
      <c r="AX37" s="50">
        <v>4.8387096774193547E-2</v>
      </c>
      <c r="AY37" s="39">
        <v>6.4516129032258063E-2</v>
      </c>
      <c r="AZ37" s="60">
        <v>0.95161290322580649</v>
      </c>
      <c r="BA37" s="20">
        <v>62</v>
      </c>
      <c r="BB37" s="14">
        <v>0.77419354838709675</v>
      </c>
      <c r="BC37" s="14">
        <v>4.8387096774193547E-2</v>
      </c>
      <c r="BD37" s="16">
        <v>6.4516129032258063E-2</v>
      </c>
      <c r="BE37" s="56">
        <v>0.95161290322580649</v>
      </c>
      <c r="BF37" s="20">
        <v>62</v>
      </c>
      <c r="BG37" s="14">
        <v>0.77419354838709675</v>
      </c>
      <c r="BH37" s="14">
        <v>4.8387096774193547E-2</v>
      </c>
      <c r="BI37" s="16">
        <v>6.4516129032258063E-2</v>
      </c>
      <c r="BJ37" s="56">
        <v>0.95161290322580649</v>
      </c>
      <c r="BL37" s="51">
        <v>730</v>
      </c>
      <c r="BM37" s="14">
        <v>0.79041095890410962</v>
      </c>
      <c r="BN37" s="14">
        <v>5.7534246575342465E-2</v>
      </c>
      <c r="BO37" s="14">
        <v>9.0410958904109592E-2</v>
      </c>
      <c r="BP37" s="14">
        <v>0.94246575342465755</v>
      </c>
    </row>
    <row r="38" spans="1:68" outlineLevel="1" x14ac:dyDescent="0.2">
      <c r="A38" s="5" t="s">
        <v>50</v>
      </c>
      <c r="B38" s="10" t="s">
        <v>19</v>
      </c>
      <c r="C38" s="20">
        <v>122</v>
      </c>
      <c r="D38" s="16">
        <v>0.75409836065573765</v>
      </c>
      <c r="E38" s="16">
        <v>3.2786885245901641E-2</v>
      </c>
      <c r="F38" s="16">
        <v>0.1721311475409836</v>
      </c>
      <c r="G38" s="21">
        <v>0.96721311475409832</v>
      </c>
      <c r="H38" s="26">
        <v>112</v>
      </c>
      <c r="I38" s="16">
        <v>0.76785714285714279</v>
      </c>
      <c r="J38" s="16">
        <v>8.0357142857142863E-2</v>
      </c>
      <c r="K38" s="16">
        <v>0.10714285714285714</v>
      </c>
      <c r="L38" s="21">
        <v>0.9196428571428571</v>
      </c>
      <c r="M38" s="26">
        <v>126</v>
      </c>
      <c r="N38" s="16">
        <v>0.74603174603174605</v>
      </c>
      <c r="O38" s="16">
        <v>9.5238095238095233E-2</v>
      </c>
      <c r="P38" s="16">
        <v>0.12698412698412698</v>
      </c>
      <c r="Q38" s="21">
        <v>0.90476190476190477</v>
      </c>
      <c r="R38" s="26">
        <v>119</v>
      </c>
      <c r="S38" s="16">
        <v>0.60504201680672276</v>
      </c>
      <c r="T38" s="16">
        <v>7.5630252100840331E-2</v>
      </c>
      <c r="U38" s="16">
        <v>0.2857142857142857</v>
      </c>
      <c r="V38" s="21">
        <v>0.92436974789915971</v>
      </c>
      <c r="W38" s="26">
        <v>114</v>
      </c>
      <c r="X38" s="16">
        <v>0.66666666666666674</v>
      </c>
      <c r="Y38" s="16">
        <v>8.771929824561403E-2</v>
      </c>
      <c r="Z38" s="16">
        <v>0.21929824561403508</v>
      </c>
      <c r="AA38" s="21">
        <v>0.91228070175438591</v>
      </c>
      <c r="AB38" s="26">
        <v>114</v>
      </c>
      <c r="AC38" s="16">
        <v>0.7192982456140351</v>
      </c>
      <c r="AD38" s="16">
        <v>0.11403508771929824</v>
      </c>
      <c r="AE38" s="16">
        <v>0.14912280701754385</v>
      </c>
      <c r="AF38" s="21">
        <v>0.88596491228070173</v>
      </c>
      <c r="AG38" s="20">
        <v>125</v>
      </c>
      <c r="AH38" s="14">
        <v>0.68799999999999994</v>
      </c>
      <c r="AI38" s="14">
        <v>0.08</v>
      </c>
      <c r="AJ38" s="16">
        <v>0.184</v>
      </c>
      <c r="AK38" s="21">
        <v>0.92</v>
      </c>
      <c r="AL38" s="20">
        <v>120</v>
      </c>
      <c r="AM38" s="14">
        <v>0.65</v>
      </c>
      <c r="AN38" s="14">
        <v>9.166666666666666E-2</v>
      </c>
      <c r="AO38" s="16">
        <v>0.25833333333333336</v>
      </c>
      <c r="AP38" s="21">
        <v>0.90833333333333333</v>
      </c>
      <c r="AQ38" s="20">
        <v>108</v>
      </c>
      <c r="AR38" s="14">
        <v>0.64814814814814814</v>
      </c>
      <c r="AS38" s="14">
        <v>4.6296296296296294E-2</v>
      </c>
      <c r="AT38" s="16">
        <v>0.27777777777777779</v>
      </c>
      <c r="AU38" s="21">
        <v>0.95370370370370372</v>
      </c>
      <c r="AV38" s="51">
        <v>124</v>
      </c>
      <c r="AW38" s="50">
        <v>0.69354838709677424</v>
      </c>
      <c r="AX38" s="50">
        <v>4.0322580645161289E-2</v>
      </c>
      <c r="AY38" s="39">
        <v>0.24193548387096775</v>
      </c>
      <c r="AZ38" s="60">
        <v>0.95967741935483875</v>
      </c>
      <c r="BA38" s="20">
        <v>124</v>
      </c>
      <c r="BB38" s="14">
        <v>0.69354838709677424</v>
      </c>
      <c r="BC38" s="14">
        <v>4.0322580645161289E-2</v>
      </c>
      <c r="BD38" s="16">
        <v>0.24193548387096775</v>
      </c>
      <c r="BE38" s="56">
        <v>0.95967741935483875</v>
      </c>
      <c r="BF38" s="20">
        <v>124</v>
      </c>
      <c r="BG38" s="14">
        <v>0.69354838709677424</v>
      </c>
      <c r="BH38" s="14">
        <v>4.0322580645161289E-2</v>
      </c>
      <c r="BI38" s="16">
        <v>0.24193548387096775</v>
      </c>
      <c r="BJ38" s="56">
        <v>0.95967741935483875</v>
      </c>
      <c r="BL38" s="51">
        <v>1432</v>
      </c>
      <c r="BM38" s="14">
        <v>0.69413407821229045</v>
      </c>
      <c r="BN38" s="14">
        <v>6.8435754189944131E-2</v>
      </c>
      <c r="BO38" s="14">
        <v>0.20879888268156424</v>
      </c>
      <c r="BP38" s="14">
        <v>0.93156424581005592</v>
      </c>
    </row>
    <row r="39" spans="1:68" outlineLevel="1" x14ac:dyDescent="0.2">
      <c r="A39" s="5" t="s">
        <v>90</v>
      </c>
      <c r="B39" s="10" t="s">
        <v>91</v>
      </c>
      <c r="C39" s="20">
        <v>61</v>
      </c>
      <c r="D39" s="16">
        <v>0.67213114754098369</v>
      </c>
      <c r="E39" s="16">
        <v>6.5573770491803282E-2</v>
      </c>
      <c r="F39" s="16">
        <v>0.26229508196721313</v>
      </c>
      <c r="G39" s="21">
        <v>0.93442622950819676</v>
      </c>
      <c r="H39" s="26">
        <v>56</v>
      </c>
      <c r="I39" s="16">
        <v>0.73214285714285721</v>
      </c>
      <c r="J39" s="16">
        <v>1.7857142857142856E-2</v>
      </c>
      <c r="K39" s="16">
        <v>0.25</v>
      </c>
      <c r="L39" s="21">
        <v>0.9821428571428571</v>
      </c>
      <c r="M39" s="26">
        <v>62</v>
      </c>
      <c r="N39" s="16">
        <v>1</v>
      </c>
      <c r="O39" s="16">
        <v>0</v>
      </c>
      <c r="P39" s="16">
        <v>0</v>
      </c>
      <c r="Q39" s="21">
        <v>1</v>
      </c>
      <c r="R39" s="38">
        <v>60</v>
      </c>
      <c r="S39" s="16">
        <v>0.7</v>
      </c>
      <c r="T39" s="39">
        <v>3.3333333333333333E-2</v>
      </c>
      <c r="U39" s="16">
        <v>0.23333333333333334</v>
      </c>
      <c r="V39" s="21">
        <v>0.96666666666666667</v>
      </c>
      <c r="W39" s="26">
        <v>61</v>
      </c>
      <c r="X39" s="16">
        <v>0.81967213114754101</v>
      </c>
      <c r="Y39" s="16">
        <v>1.6393442622950821E-2</v>
      </c>
      <c r="Z39" s="16">
        <v>0.14754098360655737</v>
      </c>
      <c r="AA39" s="21">
        <v>0.98360655737704916</v>
      </c>
      <c r="AB39" s="26">
        <v>61</v>
      </c>
      <c r="AC39" s="16">
        <v>0.73770491803278682</v>
      </c>
      <c r="AD39" s="16">
        <v>1.6393442622950821E-2</v>
      </c>
      <c r="AE39" s="16">
        <v>0.21311475409836064</v>
      </c>
      <c r="AF39" s="21">
        <v>0.98360655737704916</v>
      </c>
      <c r="AG39" s="20">
        <v>62</v>
      </c>
      <c r="AH39" s="14">
        <v>0.75806451612903225</v>
      </c>
      <c r="AI39" s="14">
        <v>0</v>
      </c>
      <c r="AJ39" s="16">
        <v>0.22580645161290322</v>
      </c>
      <c r="AK39" s="21">
        <v>1</v>
      </c>
      <c r="AL39" s="20">
        <v>62</v>
      </c>
      <c r="AM39" s="14">
        <v>0.79032258064516125</v>
      </c>
      <c r="AN39" s="14">
        <v>3.2258064516129031E-2</v>
      </c>
      <c r="AO39" s="16">
        <v>0.16129032258064516</v>
      </c>
      <c r="AP39" s="21">
        <v>0.967741935483871</v>
      </c>
      <c r="AQ39" s="20">
        <v>62</v>
      </c>
      <c r="AR39" s="14">
        <v>0.75806451612903225</v>
      </c>
      <c r="AS39" s="14">
        <v>1.6129032258064516E-2</v>
      </c>
      <c r="AT39" s="16">
        <v>0.20967741935483872</v>
      </c>
      <c r="AU39" s="21">
        <v>0.9838709677419355</v>
      </c>
      <c r="AV39" s="51">
        <v>62</v>
      </c>
      <c r="AW39" s="50">
        <v>0.75806451612903225</v>
      </c>
      <c r="AX39" s="50">
        <v>1.6129032258064516E-2</v>
      </c>
      <c r="AY39" s="39">
        <v>0.20967741935483872</v>
      </c>
      <c r="AZ39" s="60">
        <v>0.9838709677419355</v>
      </c>
      <c r="BA39" s="20">
        <v>62</v>
      </c>
      <c r="BB39" s="14">
        <v>0.75806451612903225</v>
      </c>
      <c r="BC39" s="14">
        <v>1.6129032258064516E-2</v>
      </c>
      <c r="BD39" s="16">
        <v>0.20967741935483872</v>
      </c>
      <c r="BE39" s="56">
        <v>0.9838709677419355</v>
      </c>
      <c r="BF39" s="20">
        <v>62</v>
      </c>
      <c r="BG39" s="14">
        <v>0.75806451612903225</v>
      </c>
      <c r="BH39" s="14">
        <v>1.6129032258064516E-2</v>
      </c>
      <c r="BI39" s="16">
        <v>0.20967741935483872</v>
      </c>
      <c r="BJ39" s="56">
        <v>0.9838709677419355</v>
      </c>
      <c r="BL39" s="51">
        <v>733</v>
      </c>
      <c r="BM39" s="14">
        <v>0.77080491132332885</v>
      </c>
      <c r="BN39" s="14">
        <v>2.0463847203274217E-2</v>
      </c>
      <c r="BO39" s="14">
        <v>0.19372442019099589</v>
      </c>
      <c r="BP39" s="14">
        <v>0.97953615279672579</v>
      </c>
    </row>
    <row r="40" spans="1:68" outlineLevel="1" x14ac:dyDescent="0.2">
      <c r="A40" s="5" t="s">
        <v>51</v>
      </c>
      <c r="B40" s="19" t="s">
        <v>21</v>
      </c>
      <c r="C40" s="20">
        <v>62</v>
      </c>
      <c r="D40" s="16">
        <v>0.70967741935483875</v>
      </c>
      <c r="E40" s="16">
        <v>4.8387096774193547E-2</v>
      </c>
      <c r="F40" s="16">
        <v>0.19354838709677419</v>
      </c>
      <c r="G40" s="21">
        <v>0.95161290322580649</v>
      </c>
      <c r="H40" s="27">
        <v>56</v>
      </c>
      <c r="I40" s="16">
        <v>0.7142857142857143</v>
      </c>
      <c r="J40" s="16">
        <v>7.1428571428571425E-2</v>
      </c>
      <c r="K40" s="16">
        <v>0.17857142857142858</v>
      </c>
      <c r="L40" s="21">
        <v>0.9285714285714286</v>
      </c>
      <c r="M40" s="27">
        <v>62</v>
      </c>
      <c r="N40" s="16">
        <v>0.80645161290322576</v>
      </c>
      <c r="O40" s="16">
        <v>3.2258064516129031E-2</v>
      </c>
      <c r="P40" s="16">
        <v>0.14516129032258066</v>
      </c>
      <c r="Q40" s="21">
        <v>0.967741935483871</v>
      </c>
      <c r="R40" s="27">
        <v>60</v>
      </c>
      <c r="S40" s="16">
        <v>0.71666666666666667</v>
      </c>
      <c r="T40" s="16">
        <v>0.05</v>
      </c>
      <c r="U40" s="16">
        <v>0.21666666666666667</v>
      </c>
      <c r="V40" s="21">
        <v>0.95</v>
      </c>
      <c r="W40" s="27">
        <v>59</v>
      </c>
      <c r="X40" s="16">
        <v>0.77966101694915257</v>
      </c>
      <c r="Y40" s="16">
        <v>5.0847457627118647E-2</v>
      </c>
      <c r="Z40" s="16">
        <v>0.16949152542372881</v>
      </c>
      <c r="AA40" s="21">
        <v>0.94915254237288138</v>
      </c>
      <c r="AB40" s="27">
        <v>59</v>
      </c>
      <c r="AC40" s="16">
        <v>0.74576271186440679</v>
      </c>
      <c r="AD40" s="16">
        <v>3.3898305084745763E-2</v>
      </c>
      <c r="AE40" s="16">
        <v>0.1864406779661017</v>
      </c>
      <c r="AF40" s="21">
        <v>0.96610169491525422</v>
      </c>
      <c r="AG40" s="20">
        <v>62</v>
      </c>
      <c r="AH40" s="14">
        <v>0.74193548387096775</v>
      </c>
      <c r="AI40" s="14">
        <v>3.2258064516129031E-2</v>
      </c>
      <c r="AJ40" s="16">
        <v>0.20967741935483872</v>
      </c>
      <c r="AK40" s="21">
        <v>0.967741935483871</v>
      </c>
      <c r="AL40" s="20">
        <v>62</v>
      </c>
      <c r="AM40" s="14">
        <v>0.67741935483870974</v>
      </c>
      <c r="AN40" s="14">
        <v>6.4516129032258063E-2</v>
      </c>
      <c r="AO40" s="16">
        <v>0.24193548387096775</v>
      </c>
      <c r="AP40" s="21">
        <v>0.93548387096774199</v>
      </c>
      <c r="AQ40" s="20">
        <v>60</v>
      </c>
      <c r="AR40" s="14">
        <v>0.75</v>
      </c>
      <c r="AS40" s="14">
        <v>0.05</v>
      </c>
      <c r="AT40" s="16">
        <v>0.2</v>
      </c>
      <c r="AU40" s="21">
        <v>0.95</v>
      </c>
      <c r="AV40" s="51">
        <v>62</v>
      </c>
      <c r="AW40" s="50">
        <v>0.75806451612903225</v>
      </c>
      <c r="AX40" s="50">
        <v>4.8387096774193547E-2</v>
      </c>
      <c r="AY40" s="39">
        <v>0.19354838709677419</v>
      </c>
      <c r="AZ40" s="60">
        <v>0.95161290322580649</v>
      </c>
      <c r="BA40" s="20">
        <v>62</v>
      </c>
      <c r="BB40" s="14">
        <v>0.75806451612903225</v>
      </c>
      <c r="BC40" s="14">
        <v>4.8387096774193547E-2</v>
      </c>
      <c r="BD40" s="16">
        <v>0.19354838709677419</v>
      </c>
      <c r="BE40" s="56">
        <v>0.95161290322580649</v>
      </c>
      <c r="BF40" s="20">
        <v>62</v>
      </c>
      <c r="BG40" s="14">
        <v>0.75806451612903225</v>
      </c>
      <c r="BH40" s="14">
        <v>4.8387096774193547E-2</v>
      </c>
      <c r="BI40" s="16">
        <v>0.19354838709677419</v>
      </c>
      <c r="BJ40" s="56">
        <v>0.95161290322580649</v>
      </c>
      <c r="BL40" s="51">
        <v>728</v>
      </c>
      <c r="BM40" s="14">
        <v>0.74313186813186816</v>
      </c>
      <c r="BN40" s="14">
        <v>4.807692307692308E-2</v>
      </c>
      <c r="BO40" s="14">
        <v>0.19368131868131869</v>
      </c>
      <c r="BP40" s="14">
        <v>0.95192307692307687</v>
      </c>
    </row>
    <row r="41" spans="1:68" ht="12.75" customHeight="1" x14ac:dyDescent="0.2">
      <c r="A41" s="77" t="s">
        <v>64</v>
      </c>
      <c r="B41" s="78"/>
      <c r="C41" s="45"/>
      <c r="D41" s="17">
        <f>AVERAGE(D42:D46)</f>
        <v>0.58887485063955647</v>
      </c>
      <c r="E41" s="17">
        <f>AVERAGE(E42:E46)</f>
        <v>8.5269436445907038E-2</v>
      </c>
      <c r="F41" s="17">
        <f>AVERAGE(F42:F46)</f>
        <v>0.28974016179898532</v>
      </c>
      <c r="G41" s="17">
        <f>AVERAGE(G42:G46)</f>
        <v>0.91473056355409299</v>
      </c>
      <c r="H41" s="45"/>
      <c r="I41" s="17">
        <f>AVERAGE(I42:I46)</f>
        <v>0.68793290043290045</v>
      </c>
      <c r="J41" s="17">
        <f>AVERAGE(J42:J46)</f>
        <v>9.8825757575757581E-2</v>
      </c>
      <c r="K41" s="17">
        <f>AVERAGE(K42:K46)</f>
        <v>0.20433982683982682</v>
      </c>
      <c r="L41" s="17">
        <f>AVERAGE(L42:L46)</f>
        <v>0.90117424242424238</v>
      </c>
      <c r="M41" s="45"/>
      <c r="N41" s="17">
        <f>AVERAGE(N42:N46)</f>
        <v>0.64592831366612413</v>
      </c>
      <c r="O41" s="17">
        <f>AVERAGE(O42:O46)</f>
        <v>9.4463214614192242E-2</v>
      </c>
      <c r="P41" s="17">
        <f>AVERAGE(P42:P46)</f>
        <v>0.23169897536698958</v>
      </c>
      <c r="Q41" s="17">
        <f>AVERAGE(Q42:Q46)</f>
        <v>0.90553678538580784</v>
      </c>
      <c r="R41" s="45"/>
      <c r="S41" s="17">
        <f>AVERAGE(S42:S46)</f>
        <v>0.62698599439775904</v>
      </c>
      <c r="T41" s="17">
        <f>AVERAGE(T42:T46)</f>
        <v>6.9400560224089636E-2</v>
      </c>
      <c r="U41" s="17">
        <f>AVERAGE(U42:U46)</f>
        <v>0.24421568627450979</v>
      </c>
      <c r="V41" s="17">
        <f>AVERAGE(V42:V46)</f>
        <v>0.93059943977591042</v>
      </c>
      <c r="W41" s="45"/>
      <c r="X41" s="17">
        <f>AVERAGE(X42:X46)</f>
        <v>0.60702906162464987</v>
      </c>
      <c r="Y41" s="17">
        <f>AVERAGE(Y42:Y46)</f>
        <v>9.9956232492997205E-2</v>
      </c>
      <c r="Z41" s="17">
        <f>AVERAGE(Z42:Z46)</f>
        <v>0.26786064425770306</v>
      </c>
      <c r="AA41" s="17">
        <f>AVERAGE(AA42:AA46)</f>
        <v>0.90004376750700277</v>
      </c>
      <c r="AB41" s="45"/>
      <c r="AC41" s="17">
        <f>AVERAGE(AC42:AC46)</f>
        <v>0.64388655462184874</v>
      </c>
      <c r="AD41" s="17">
        <f>AVERAGE(AD42:AD46)</f>
        <v>8.7181372549019601E-2</v>
      </c>
      <c r="AE41" s="17">
        <f>AVERAGE(AE42:AE46)</f>
        <v>0.22321253501400559</v>
      </c>
      <c r="AF41" s="17">
        <f>AVERAGE(AF42:AF46)</f>
        <v>0.91281862745098041</v>
      </c>
      <c r="AG41" s="6"/>
      <c r="AH41" s="17">
        <f>AVERAGE(AH42:AH46)</f>
        <v>0.62157855838622722</v>
      </c>
      <c r="AI41" s="17">
        <f>AVERAGE(AI42:AI46)</f>
        <v>0.10186577978726485</v>
      </c>
      <c r="AJ41" s="17">
        <f>AVERAGE(AJ42:AJ46)</f>
        <v>0.25353983711561312</v>
      </c>
      <c r="AK41" s="17">
        <f>AVERAGE(AK42:AK46)</f>
        <v>0.89813422021273515</v>
      </c>
      <c r="AL41" s="6"/>
      <c r="AM41" s="17">
        <f>AVERAGE(AM42:AM46)</f>
        <v>0.7466359447004608</v>
      </c>
      <c r="AN41" s="17">
        <f>AVERAGE(AN42:AN46)</f>
        <v>6.8285970302099333E-2</v>
      </c>
      <c r="AO41" s="17">
        <f>AVERAGE(AO42:AO46)</f>
        <v>0.15484340331114527</v>
      </c>
      <c r="AP41" s="17">
        <f>AVERAGE(AP42:AP46)</f>
        <v>0.93171402969790074</v>
      </c>
      <c r="AQ41" s="6"/>
      <c r="AR41" s="17">
        <f>AVERAGE(AR42:AR46)</f>
        <v>0.72541736694677872</v>
      </c>
      <c r="AS41" s="17">
        <f>AVERAGE(AS42:AS46)</f>
        <v>8.3053221288515403E-2</v>
      </c>
      <c r="AT41" s="17">
        <f>AVERAGE(AT42:AT46)</f>
        <v>0.15120448179271706</v>
      </c>
      <c r="AU41" s="17">
        <f>AVERAGE(AU42:AU46)</f>
        <v>0.91694677871148467</v>
      </c>
      <c r="AV41" s="6"/>
      <c r="AW41" s="17">
        <f>AVERAGE(AW42:AW46)</f>
        <v>0.73505862788796339</v>
      </c>
      <c r="AX41" s="17">
        <f>AVERAGE(AX42:AX46)</f>
        <v>9.9591007738666054E-2</v>
      </c>
      <c r="AY41" s="57">
        <f>AVERAGE(AY42:AY46)</f>
        <v>0.1393729908859446</v>
      </c>
      <c r="AZ41" s="17">
        <f>AVERAGE(AZ42:AZ46)</f>
        <v>0.90040899226133408</v>
      </c>
      <c r="BA41" s="6"/>
      <c r="BB41" s="17">
        <f>AVERAGE(BB42:BB46)</f>
        <v>0.72626763334829914</v>
      </c>
      <c r="BC41" s="17">
        <f>AVERAGE(BC42:BC46)</f>
        <v>8.6079091629667814E-2</v>
      </c>
      <c r="BD41" s="17">
        <f>AVERAGE(BD42:BD46)</f>
        <v>0.16073917333200302</v>
      </c>
      <c r="BE41" s="17">
        <f>AVERAGE(BE42:BE46)</f>
        <v>0.91392090837033224</v>
      </c>
      <c r="BF41" s="6"/>
      <c r="BG41" s="17">
        <f>AVERAGE(BG42:BG46)</f>
        <v>0.71436287144353716</v>
      </c>
      <c r="BH41" s="17">
        <f>AVERAGE(BH42:BH46)</f>
        <v>0.12179337734395353</v>
      </c>
      <c r="BI41" s="17">
        <f>AVERAGE(BI42:BI46)</f>
        <v>0.13454869714152684</v>
      </c>
      <c r="BJ41" s="17">
        <f>AVERAGE(BJ42:BJ46)</f>
        <v>0.87820662265604654</v>
      </c>
      <c r="BL41" s="6"/>
      <c r="BM41" s="17">
        <f>AVERAGE(BM42:BM46)</f>
        <v>0.67343246329652451</v>
      </c>
      <c r="BN41" s="17">
        <f t="shared" ref="BN41:BP41" si="22">AVERAGE(BN42:BN46)</f>
        <v>9.0851193486231385E-2</v>
      </c>
      <c r="BO41" s="17">
        <f t="shared" si="22"/>
        <v>0.20441040540926131</v>
      </c>
      <c r="BP41" s="17">
        <f t="shared" si="22"/>
        <v>0.9091488065137685</v>
      </c>
    </row>
    <row r="42" spans="1:68" outlineLevel="1" x14ac:dyDescent="0.2">
      <c r="A42" s="1" t="s">
        <v>52</v>
      </c>
      <c r="B42" s="9" t="s">
        <v>28</v>
      </c>
      <c r="C42" s="20">
        <v>84</v>
      </c>
      <c r="D42" s="16">
        <v>0.33333333333333337</v>
      </c>
      <c r="E42" s="16">
        <v>0.19047619047619047</v>
      </c>
      <c r="F42" s="16">
        <v>0.47619047619047616</v>
      </c>
      <c r="G42" s="21">
        <v>0.80952380952380953</v>
      </c>
      <c r="H42" s="9">
        <v>84</v>
      </c>
      <c r="I42" s="16">
        <v>0.55952380952380953</v>
      </c>
      <c r="J42" s="16">
        <v>0.11904761904761904</v>
      </c>
      <c r="K42" s="16">
        <v>0.32142857142857145</v>
      </c>
      <c r="L42" s="21">
        <v>0.88095238095238093</v>
      </c>
      <c r="M42" s="9">
        <v>84</v>
      </c>
      <c r="N42" s="16">
        <v>0.5357142857142857</v>
      </c>
      <c r="O42" s="16">
        <v>7.1428571428571425E-2</v>
      </c>
      <c r="P42" s="16">
        <v>0.38095238095238093</v>
      </c>
      <c r="Q42" s="21">
        <v>0.9285714285714286</v>
      </c>
      <c r="R42" s="9">
        <v>84</v>
      </c>
      <c r="S42" s="16">
        <v>0.5357142857142857</v>
      </c>
      <c r="T42" s="16">
        <v>9.5238095238095233E-2</v>
      </c>
      <c r="U42" s="16">
        <v>0.33333333333333331</v>
      </c>
      <c r="V42" s="21">
        <v>0.90476190476190477</v>
      </c>
      <c r="W42" s="9">
        <v>84</v>
      </c>
      <c r="X42" s="16">
        <v>0.44047619047619047</v>
      </c>
      <c r="Y42" s="16">
        <v>0.22619047619047619</v>
      </c>
      <c r="Z42" s="16">
        <v>0.30952380952380953</v>
      </c>
      <c r="AA42" s="21">
        <v>0.77380952380952384</v>
      </c>
      <c r="AB42" s="9">
        <v>84</v>
      </c>
      <c r="AC42" s="16">
        <v>0.4642857142857143</v>
      </c>
      <c r="AD42" s="16">
        <v>0.16666666666666666</v>
      </c>
      <c r="AE42" s="16">
        <v>0.29761904761904762</v>
      </c>
      <c r="AF42" s="21">
        <v>0.83333333333333337</v>
      </c>
      <c r="AG42" s="20">
        <v>84</v>
      </c>
      <c r="AH42" s="14">
        <v>0.4285714285714286</v>
      </c>
      <c r="AI42" s="14">
        <v>0.19047619047619047</v>
      </c>
      <c r="AJ42" s="16">
        <v>0.38095238095238093</v>
      </c>
      <c r="AK42" s="21">
        <v>0.80952380952380953</v>
      </c>
      <c r="AL42" s="20">
        <v>84</v>
      </c>
      <c r="AM42" s="14">
        <v>0.55952380952380953</v>
      </c>
      <c r="AN42" s="14">
        <v>0.17857142857142858</v>
      </c>
      <c r="AO42" s="16">
        <v>0.21428571428571427</v>
      </c>
      <c r="AP42" s="21">
        <v>0.8214285714285714</v>
      </c>
      <c r="AQ42" s="20">
        <v>84</v>
      </c>
      <c r="AR42" s="14">
        <v>0.5357142857142857</v>
      </c>
      <c r="AS42" s="14">
        <v>0.13095238095238096</v>
      </c>
      <c r="AT42" s="16">
        <v>0.26190476190476192</v>
      </c>
      <c r="AU42" s="21">
        <v>0.86904761904761907</v>
      </c>
      <c r="AV42" s="51">
        <v>84</v>
      </c>
      <c r="AW42" s="50">
        <v>0.5714285714285714</v>
      </c>
      <c r="AX42" s="50">
        <v>0.21428571428571427</v>
      </c>
      <c r="AY42" s="39">
        <v>0.21428571428571427</v>
      </c>
      <c r="AZ42" s="60">
        <v>0.7857142857142857</v>
      </c>
      <c r="BA42" s="20">
        <v>84</v>
      </c>
      <c r="BB42" s="14">
        <v>0.64285714285714279</v>
      </c>
      <c r="BC42" s="14">
        <v>0.10714285714285714</v>
      </c>
      <c r="BD42" s="16">
        <v>0.25</v>
      </c>
      <c r="BE42" s="56">
        <v>0.8928571428571429</v>
      </c>
      <c r="BF42" s="20">
        <v>84</v>
      </c>
      <c r="BG42" s="14">
        <v>0.58333333333333326</v>
      </c>
      <c r="BH42" s="14">
        <v>0.2857142857142857</v>
      </c>
      <c r="BI42" s="16">
        <v>0.11904761904761904</v>
      </c>
      <c r="BJ42" s="56">
        <v>0.7142857142857143</v>
      </c>
      <c r="BL42" s="51">
        <v>1008</v>
      </c>
      <c r="BM42" s="14">
        <v>0.51587301587301582</v>
      </c>
      <c r="BN42" s="14">
        <v>0.16468253968253968</v>
      </c>
      <c r="BO42" s="14">
        <v>0.29662698412698413</v>
      </c>
      <c r="BP42" s="14">
        <v>0.83531746031746035</v>
      </c>
    </row>
    <row r="43" spans="1:68" outlineLevel="1" x14ac:dyDescent="0.2">
      <c r="A43" s="1" t="s">
        <v>53</v>
      </c>
      <c r="B43" s="9" t="s">
        <v>12</v>
      </c>
      <c r="C43" s="20">
        <v>44</v>
      </c>
      <c r="D43" s="16">
        <v>0.65909090909090917</v>
      </c>
      <c r="E43" s="16">
        <v>2.2727272727272728E-2</v>
      </c>
      <c r="F43" s="16">
        <v>0.20454545454545456</v>
      </c>
      <c r="G43" s="21">
        <v>0.97727272727272729</v>
      </c>
      <c r="H43" s="9">
        <v>40</v>
      </c>
      <c r="I43" s="16">
        <v>0.875</v>
      </c>
      <c r="J43" s="16">
        <v>0.05</v>
      </c>
      <c r="K43" s="16">
        <v>7.4999999999999997E-2</v>
      </c>
      <c r="L43" s="21">
        <v>0.95</v>
      </c>
      <c r="M43" s="9">
        <v>46</v>
      </c>
      <c r="N43" s="16">
        <v>0.82608695652173914</v>
      </c>
      <c r="O43" s="16">
        <v>6.5217391304347824E-2</v>
      </c>
      <c r="P43" s="16">
        <v>4.3478260869565216E-2</v>
      </c>
      <c r="Q43" s="21">
        <v>0.93478260869565222</v>
      </c>
      <c r="R43" s="9">
        <v>50</v>
      </c>
      <c r="S43" s="16">
        <v>0.45999999999999996</v>
      </c>
      <c r="T43" s="16">
        <v>0.14000000000000001</v>
      </c>
      <c r="U43" s="16">
        <v>0.2</v>
      </c>
      <c r="V43" s="21">
        <v>0.86</v>
      </c>
      <c r="W43" s="9">
        <v>60</v>
      </c>
      <c r="X43" s="16">
        <v>0.6333333333333333</v>
      </c>
      <c r="Y43" s="16">
        <v>8.3333333333333329E-2</v>
      </c>
      <c r="Z43" s="16">
        <v>0.26666666666666666</v>
      </c>
      <c r="AA43" s="21">
        <v>0.91666666666666663</v>
      </c>
      <c r="AB43" s="9">
        <v>60</v>
      </c>
      <c r="AC43" s="16">
        <v>0.8666666666666667</v>
      </c>
      <c r="AD43" s="16">
        <v>3.3333333333333333E-2</v>
      </c>
      <c r="AE43" s="16">
        <v>8.3333333333333329E-2</v>
      </c>
      <c r="AF43" s="21">
        <v>0.96666666666666667</v>
      </c>
      <c r="AG43" s="20">
        <v>62</v>
      </c>
      <c r="AH43" s="14">
        <v>0.79032258064516125</v>
      </c>
      <c r="AI43" s="14">
        <v>1.6129032258064516E-2</v>
      </c>
      <c r="AJ43" s="16">
        <v>0.16129032258064516</v>
      </c>
      <c r="AK43" s="21">
        <v>0.9838709677419355</v>
      </c>
      <c r="AL43" s="20">
        <v>62</v>
      </c>
      <c r="AM43" s="14">
        <v>0.80645161290322576</v>
      </c>
      <c r="AN43" s="14">
        <v>4.8387096774193547E-2</v>
      </c>
      <c r="AO43" s="16">
        <v>0.14516129032258066</v>
      </c>
      <c r="AP43" s="21">
        <v>0.95161290322580649</v>
      </c>
      <c r="AQ43" s="20">
        <v>60</v>
      </c>
      <c r="AR43" s="14">
        <v>0.9</v>
      </c>
      <c r="AS43" s="14">
        <v>0.05</v>
      </c>
      <c r="AT43" s="16">
        <v>0.05</v>
      </c>
      <c r="AU43" s="21">
        <v>0.95</v>
      </c>
      <c r="AV43" s="51">
        <v>58</v>
      </c>
      <c r="AW43" s="50">
        <v>0.89655172413793105</v>
      </c>
      <c r="AX43" s="50">
        <v>5.1724137931034482E-2</v>
      </c>
      <c r="AY43" s="39">
        <v>5.1724137931034482E-2</v>
      </c>
      <c r="AZ43" s="60">
        <v>0.94827586206896552</v>
      </c>
      <c r="BA43" s="20">
        <v>40</v>
      </c>
      <c r="BB43" s="14">
        <v>0.85</v>
      </c>
      <c r="BC43" s="14">
        <v>7.4999999999999997E-2</v>
      </c>
      <c r="BD43" s="16">
        <v>7.4999999999999997E-2</v>
      </c>
      <c r="BE43" s="56">
        <v>0.92500000000000004</v>
      </c>
      <c r="BF43" s="20">
        <v>40</v>
      </c>
      <c r="BG43" s="14">
        <v>0.85</v>
      </c>
      <c r="BH43" s="14">
        <v>7.4999999999999997E-2</v>
      </c>
      <c r="BI43" s="16">
        <v>7.4999999999999997E-2</v>
      </c>
      <c r="BJ43" s="56">
        <v>0.92500000000000004</v>
      </c>
      <c r="BL43" s="51">
        <v>622</v>
      </c>
      <c r="BM43" s="14">
        <v>0.78456591639871376</v>
      </c>
      <c r="BN43" s="14">
        <v>5.7877813504823149E-2</v>
      </c>
      <c r="BO43" s="14">
        <v>0.12218649517684887</v>
      </c>
      <c r="BP43" s="14">
        <v>0.94212218649517687</v>
      </c>
    </row>
    <row r="44" spans="1:68" outlineLevel="1" x14ac:dyDescent="0.2">
      <c r="A44" s="1" t="s">
        <v>54</v>
      </c>
      <c r="B44" s="9" t="s">
        <v>29</v>
      </c>
      <c r="C44" s="20">
        <v>104</v>
      </c>
      <c r="D44" s="16">
        <v>0.55769230769230771</v>
      </c>
      <c r="E44" s="16">
        <v>0.11538461538461539</v>
      </c>
      <c r="F44" s="16">
        <v>0.29807692307692307</v>
      </c>
      <c r="G44" s="21">
        <v>0.88461538461538458</v>
      </c>
      <c r="H44" s="9">
        <v>88</v>
      </c>
      <c r="I44" s="16">
        <v>0.45454545454545459</v>
      </c>
      <c r="J44" s="16">
        <v>0.20454545454545456</v>
      </c>
      <c r="K44" s="16">
        <v>0.30681818181818182</v>
      </c>
      <c r="L44" s="21">
        <v>0.79545454545454541</v>
      </c>
      <c r="M44" s="9">
        <v>102</v>
      </c>
      <c r="N44" s="16">
        <v>0.47058823529411764</v>
      </c>
      <c r="O44" s="16">
        <v>0.17647058823529413</v>
      </c>
      <c r="P44" s="16">
        <v>0.35294117647058826</v>
      </c>
      <c r="Q44" s="21">
        <v>0.82352941176470584</v>
      </c>
      <c r="R44" s="9">
        <v>102</v>
      </c>
      <c r="S44" s="16">
        <v>0.70588235294117641</v>
      </c>
      <c r="T44" s="16">
        <v>7.8431372549019607E-2</v>
      </c>
      <c r="U44" s="16">
        <v>0.19607843137254902</v>
      </c>
      <c r="V44" s="21">
        <v>0.92156862745098045</v>
      </c>
      <c r="W44" s="9">
        <v>102</v>
      </c>
      <c r="X44" s="16">
        <v>0.73529411764705888</v>
      </c>
      <c r="Y44" s="16">
        <v>3.9215686274509803E-2</v>
      </c>
      <c r="Z44" s="16">
        <v>0.15686274509803921</v>
      </c>
      <c r="AA44" s="21">
        <v>0.96078431372549022</v>
      </c>
      <c r="AB44" s="9">
        <v>102</v>
      </c>
      <c r="AC44" s="16">
        <v>0.78431372549019607</v>
      </c>
      <c r="AD44" s="16">
        <v>5.8823529411764705E-2</v>
      </c>
      <c r="AE44" s="16">
        <v>8.8235294117647065E-2</v>
      </c>
      <c r="AF44" s="21">
        <v>0.94117647058823528</v>
      </c>
      <c r="AG44" s="20">
        <v>106</v>
      </c>
      <c r="AH44" s="14">
        <v>0.70754716981132071</v>
      </c>
      <c r="AI44" s="14">
        <v>0.11320754716981132</v>
      </c>
      <c r="AJ44" s="16">
        <v>0.16981132075471697</v>
      </c>
      <c r="AK44" s="21">
        <v>0.8867924528301887</v>
      </c>
      <c r="AL44" s="20">
        <v>108</v>
      </c>
      <c r="AM44" s="14">
        <v>0.83333333333333337</v>
      </c>
      <c r="AN44" s="14">
        <v>2.7777777777777776E-2</v>
      </c>
      <c r="AO44" s="16">
        <v>9.2592592592592587E-2</v>
      </c>
      <c r="AP44" s="21">
        <v>0.97222222222222221</v>
      </c>
      <c r="AQ44" s="20">
        <v>100</v>
      </c>
      <c r="AR44" s="14">
        <v>0.65999999999999992</v>
      </c>
      <c r="AS44" s="14">
        <v>0.1</v>
      </c>
      <c r="AT44" s="16">
        <v>0.2</v>
      </c>
      <c r="AU44" s="21">
        <v>0.9</v>
      </c>
      <c r="AV44" s="51">
        <v>106</v>
      </c>
      <c r="AW44" s="50">
        <v>0.679245283018868</v>
      </c>
      <c r="AX44" s="50">
        <v>9.4339622641509441E-2</v>
      </c>
      <c r="AY44" s="39">
        <v>0.18867924528301888</v>
      </c>
      <c r="AZ44" s="60">
        <v>0.90566037735849059</v>
      </c>
      <c r="BA44" s="20">
        <v>84</v>
      </c>
      <c r="BB44" s="14">
        <v>0.59523809523809523</v>
      </c>
      <c r="BC44" s="14">
        <v>0.11904761904761904</v>
      </c>
      <c r="BD44" s="16">
        <v>0.23809523809523808</v>
      </c>
      <c r="BE44" s="56">
        <v>0.88095238095238093</v>
      </c>
      <c r="BF44" s="20">
        <v>84</v>
      </c>
      <c r="BG44" s="14">
        <v>0.59523809523809523</v>
      </c>
      <c r="BH44" s="14">
        <v>0.11904761904761904</v>
      </c>
      <c r="BI44" s="16">
        <v>0.23809523809523808</v>
      </c>
      <c r="BJ44" s="56">
        <v>0.88095238095238093</v>
      </c>
      <c r="BL44" s="51">
        <v>1188</v>
      </c>
      <c r="BM44" s="14">
        <v>0.65319865319865322</v>
      </c>
      <c r="BN44" s="14">
        <v>0.10185185185185185</v>
      </c>
      <c r="BO44" s="14">
        <v>0.20791245791245791</v>
      </c>
      <c r="BP44" s="14">
        <v>0.89814814814814814</v>
      </c>
    </row>
    <row r="45" spans="1:68" outlineLevel="1" x14ac:dyDescent="0.2">
      <c r="A45" s="1" t="s">
        <v>55</v>
      </c>
      <c r="B45" s="9" t="s">
        <v>27</v>
      </c>
      <c r="C45" s="20">
        <v>105</v>
      </c>
      <c r="D45" s="16">
        <v>0.76190476190476186</v>
      </c>
      <c r="E45" s="16">
        <v>9.5238095238095247E-3</v>
      </c>
      <c r="F45" s="16">
        <v>0.19047619047619047</v>
      </c>
      <c r="G45" s="21">
        <v>0.99047619047619051</v>
      </c>
      <c r="H45" s="9">
        <v>96</v>
      </c>
      <c r="I45" s="16">
        <v>0.72916666666666674</v>
      </c>
      <c r="J45" s="16">
        <v>3.125E-2</v>
      </c>
      <c r="K45" s="16">
        <v>0.22916666666666666</v>
      </c>
      <c r="L45" s="21">
        <v>0.96875</v>
      </c>
      <c r="M45" s="9">
        <v>108</v>
      </c>
      <c r="N45" s="16">
        <v>0.70370370370370372</v>
      </c>
      <c r="O45" s="16">
        <v>4.6296296296296294E-2</v>
      </c>
      <c r="P45" s="16">
        <v>0.20370370370370369</v>
      </c>
      <c r="Q45" s="21">
        <v>0.95370370370370372</v>
      </c>
      <c r="R45" s="9">
        <v>120</v>
      </c>
      <c r="S45" s="16">
        <v>0.78333333333333333</v>
      </c>
      <c r="T45" s="16">
        <v>3.3333333333333333E-2</v>
      </c>
      <c r="U45" s="16">
        <v>0.17499999999999999</v>
      </c>
      <c r="V45" s="21">
        <v>0.96666666666666667</v>
      </c>
      <c r="W45" s="9">
        <v>120</v>
      </c>
      <c r="X45" s="16">
        <v>0.6166666666666667</v>
      </c>
      <c r="Y45" s="16">
        <v>4.1666666666666664E-2</v>
      </c>
      <c r="Z45" s="16">
        <v>0.32500000000000001</v>
      </c>
      <c r="AA45" s="21">
        <v>0.95833333333333337</v>
      </c>
      <c r="AB45" s="9">
        <v>120</v>
      </c>
      <c r="AC45" s="16">
        <v>0.54166666666666674</v>
      </c>
      <c r="AD45" s="16">
        <v>8.3333333333333329E-2</v>
      </c>
      <c r="AE45" s="16">
        <v>0.35</v>
      </c>
      <c r="AF45" s="21">
        <v>0.91666666666666663</v>
      </c>
      <c r="AG45" s="20">
        <v>124</v>
      </c>
      <c r="AH45" s="14">
        <v>0.55645161290322576</v>
      </c>
      <c r="AI45" s="14">
        <v>6.4516129032258063E-2</v>
      </c>
      <c r="AJ45" s="16">
        <v>0.33064516129032256</v>
      </c>
      <c r="AK45" s="21">
        <v>0.93548387096774199</v>
      </c>
      <c r="AL45" s="20">
        <v>124</v>
      </c>
      <c r="AM45" s="14">
        <v>0.7338709677419355</v>
      </c>
      <c r="AN45" s="14">
        <v>2.4193548387096774E-2</v>
      </c>
      <c r="AO45" s="16">
        <v>0.20967741935483872</v>
      </c>
      <c r="AP45" s="21">
        <v>0.97580645161290325</v>
      </c>
      <c r="AQ45" s="20">
        <v>120</v>
      </c>
      <c r="AR45" s="14">
        <v>0.76666666666666661</v>
      </c>
      <c r="AS45" s="14">
        <v>1.6666666666666666E-2</v>
      </c>
      <c r="AT45" s="16">
        <v>0.2</v>
      </c>
      <c r="AU45" s="21">
        <v>0.98333333333333328</v>
      </c>
      <c r="AV45" s="51">
        <v>122</v>
      </c>
      <c r="AW45" s="50">
        <v>0.77049180327868849</v>
      </c>
      <c r="AX45" s="50">
        <v>1.6393442622950821E-2</v>
      </c>
      <c r="AY45" s="39">
        <v>0.19672131147540983</v>
      </c>
      <c r="AZ45" s="60">
        <v>0.98360655737704916</v>
      </c>
      <c r="BA45" s="20">
        <v>121</v>
      </c>
      <c r="BB45" s="14">
        <v>0.76859504132231404</v>
      </c>
      <c r="BC45" s="14">
        <v>1.6528925619834711E-2</v>
      </c>
      <c r="BD45" s="16">
        <v>0.19834710743801653</v>
      </c>
      <c r="BE45" s="56">
        <v>0.98347107438016534</v>
      </c>
      <c r="BF45" s="20">
        <v>121</v>
      </c>
      <c r="BG45" s="14">
        <v>0.76859504132231404</v>
      </c>
      <c r="BH45" s="14">
        <v>1.6528925619834711E-2</v>
      </c>
      <c r="BI45" s="16">
        <v>0.19834710743801653</v>
      </c>
      <c r="BJ45" s="56">
        <v>0.98347107438016534</v>
      </c>
      <c r="BL45" s="51">
        <v>1401</v>
      </c>
      <c r="BM45" s="14">
        <v>0.70735189150606703</v>
      </c>
      <c r="BN45" s="14">
        <v>3.3547466095645968E-2</v>
      </c>
      <c r="BO45" s="14">
        <v>0.23483226266952176</v>
      </c>
      <c r="BP45" s="14">
        <v>0.96645253390435404</v>
      </c>
    </row>
    <row r="46" spans="1:68" outlineLevel="1" x14ac:dyDescent="0.2">
      <c r="A46" s="1" t="s">
        <v>56</v>
      </c>
      <c r="B46" s="9" t="s">
        <v>18</v>
      </c>
      <c r="C46" s="20">
        <v>68</v>
      </c>
      <c r="D46" s="16">
        <v>0.63235294117647056</v>
      </c>
      <c r="E46" s="16">
        <v>8.8235294117647065E-2</v>
      </c>
      <c r="F46" s="16">
        <v>0.27941176470588236</v>
      </c>
      <c r="G46" s="21">
        <v>0.91176470588235292</v>
      </c>
      <c r="H46" s="9">
        <v>56</v>
      </c>
      <c r="I46" s="16">
        <v>0.8214285714285714</v>
      </c>
      <c r="J46" s="16">
        <v>8.9285714285714288E-2</v>
      </c>
      <c r="K46" s="16">
        <v>8.9285714285714288E-2</v>
      </c>
      <c r="L46" s="21">
        <v>0.9107142857142857</v>
      </c>
      <c r="M46" s="9">
        <v>62</v>
      </c>
      <c r="N46" s="16">
        <v>0.69354838709677424</v>
      </c>
      <c r="O46" s="16">
        <v>0.11290322580645161</v>
      </c>
      <c r="P46" s="16">
        <v>0.17741935483870969</v>
      </c>
      <c r="Q46" s="21">
        <v>0.88709677419354838</v>
      </c>
      <c r="R46" s="9">
        <v>60</v>
      </c>
      <c r="S46" s="16">
        <v>0.65</v>
      </c>
      <c r="T46" s="16">
        <v>0</v>
      </c>
      <c r="U46" s="16">
        <v>0.31666666666666665</v>
      </c>
      <c r="V46" s="21">
        <v>1</v>
      </c>
      <c r="W46" s="9">
        <v>64</v>
      </c>
      <c r="X46" s="16">
        <v>0.609375</v>
      </c>
      <c r="Y46" s="16">
        <v>0.109375</v>
      </c>
      <c r="Z46" s="16">
        <v>0.28125</v>
      </c>
      <c r="AA46" s="21">
        <v>0.890625</v>
      </c>
      <c r="AB46" s="9">
        <v>64</v>
      </c>
      <c r="AC46" s="16">
        <v>0.5625</v>
      </c>
      <c r="AD46" s="16">
        <v>9.375E-2</v>
      </c>
      <c r="AE46" s="16">
        <v>0.296875</v>
      </c>
      <c r="AF46" s="21">
        <v>0.90625</v>
      </c>
      <c r="AG46" s="20">
        <v>80</v>
      </c>
      <c r="AH46" s="14">
        <v>0.625</v>
      </c>
      <c r="AI46" s="14">
        <v>0.125</v>
      </c>
      <c r="AJ46" s="16">
        <v>0.22500000000000001</v>
      </c>
      <c r="AK46" s="21">
        <v>0.875</v>
      </c>
      <c r="AL46" s="20">
        <v>80</v>
      </c>
      <c r="AM46" s="14">
        <v>0.8</v>
      </c>
      <c r="AN46" s="14">
        <v>6.25E-2</v>
      </c>
      <c r="AO46" s="16">
        <v>0.1125</v>
      </c>
      <c r="AP46" s="21">
        <v>0.9375</v>
      </c>
      <c r="AQ46" s="20">
        <v>68</v>
      </c>
      <c r="AR46" s="14">
        <v>0.76470588235294112</v>
      </c>
      <c r="AS46" s="14">
        <v>0.11764705882352941</v>
      </c>
      <c r="AT46" s="16">
        <v>4.4117647058823532E-2</v>
      </c>
      <c r="AU46" s="21">
        <v>0.88235294117647056</v>
      </c>
      <c r="AV46" s="51">
        <v>66</v>
      </c>
      <c r="AW46" s="50">
        <v>0.75757575757575757</v>
      </c>
      <c r="AX46" s="50">
        <v>0.12121212121212122</v>
      </c>
      <c r="AY46" s="39">
        <v>4.5454545454545456E-2</v>
      </c>
      <c r="AZ46" s="60">
        <v>0.87878787878787878</v>
      </c>
      <c r="BA46" s="20">
        <v>71</v>
      </c>
      <c r="BB46" s="14">
        <v>0.77464788732394363</v>
      </c>
      <c r="BC46" s="14">
        <v>0.11267605633802817</v>
      </c>
      <c r="BD46" s="16">
        <v>4.2253521126760563E-2</v>
      </c>
      <c r="BE46" s="56">
        <v>0.88732394366197187</v>
      </c>
      <c r="BF46" s="20">
        <v>71</v>
      </c>
      <c r="BG46" s="14">
        <v>0.77464788732394363</v>
      </c>
      <c r="BH46" s="14">
        <v>0.11267605633802817</v>
      </c>
      <c r="BI46" s="16">
        <v>4.2253521126760563E-2</v>
      </c>
      <c r="BJ46" s="56">
        <v>0.88732394366197187</v>
      </c>
      <c r="BL46" s="51">
        <v>810</v>
      </c>
      <c r="BM46" s="14">
        <v>0.70617283950617282</v>
      </c>
      <c r="BN46" s="14">
        <v>9.6296296296296297E-2</v>
      </c>
      <c r="BO46" s="14">
        <v>0.16049382716049382</v>
      </c>
      <c r="BP46" s="14">
        <v>0.90370370370370368</v>
      </c>
    </row>
    <row r="47" spans="1:68" ht="12.75" customHeight="1" x14ac:dyDescent="0.2">
      <c r="A47" s="65" t="s">
        <v>122</v>
      </c>
      <c r="B47" s="66"/>
      <c r="C47" s="67"/>
      <c r="D47" s="17">
        <f>AVERAGE(D23:D29,D31:D40,D42:D46)</f>
        <v>0.68034203471847576</v>
      </c>
      <c r="E47" s="17">
        <f t="shared" ref="D47:BJ47" si="23">AVERAGE(E23:E29,E31:E40,E42:E46)</f>
        <v>8.074663805203669E-2</v>
      </c>
      <c r="F47" s="17">
        <f t="shared" si="23"/>
        <v>0.19311723658935759</v>
      </c>
      <c r="G47" s="17">
        <f t="shared" si="23"/>
        <v>0.91925336194796303</v>
      </c>
      <c r="H47" s="7"/>
      <c r="I47" s="17">
        <f t="shared" si="23"/>
        <v>0.72666743127413891</v>
      </c>
      <c r="J47" s="17">
        <f t="shared" si="23"/>
        <v>9.6844238494154369E-2</v>
      </c>
      <c r="K47" s="17">
        <f t="shared" si="23"/>
        <v>0.14587451647869351</v>
      </c>
      <c r="L47" s="17">
        <f t="shared" si="23"/>
        <v>0.90315576150584542</v>
      </c>
      <c r="M47" s="7"/>
      <c r="N47" s="17">
        <f t="shared" si="23"/>
        <v>0.73670542737683598</v>
      </c>
      <c r="O47" s="17">
        <f t="shared" si="23"/>
        <v>8.5260371308013269E-2</v>
      </c>
      <c r="P47" s="17">
        <f t="shared" si="23"/>
        <v>0.14716000794540504</v>
      </c>
      <c r="Q47" s="17">
        <f t="shared" si="23"/>
        <v>0.91473962869198677</v>
      </c>
      <c r="R47" s="7"/>
      <c r="S47" s="17">
        <f t="shared" si="23"/>
        <v>0.71102943042125011</v>
      </c>
      <c r="T47" s="17">
        <f t="shared" si="23"/>
        <v>8.8841676584705945E-2</v>
      </c>
      <c r="U47" s="17">
        <f t="shared" si="23"/>
        <v>0.16476046944047121</v>
      </c>
      <c r="V47" s="17">
        <f t="shared" si="23"/>
        <v>0.9111583234152939</v>
      </c>
      <c r="W47" s="7"/>
      <c r="X47" s="17">
        <f t="shared" si="23"/>
        <v>0.71451664579176632</v>
      </c>
      <c r="Y47" s="17">
        <f t="shared" si="23"/>
        <v>8.1518085665854792E-2</v>
      </c>
      <c r="Z47" s="17">
        <f t="shared" si="23"/>
        <v>0.17174983336576602</v>
      </c>
      <c r="AA47" s="17">
        <f t="shared" si="23"/>
        <v>0.91848191433414517</v>
      </c>
      <c r="AB47" s="7"/>
      <c r="AC47" s="17">
        <f t="shared" si="23"/>
        <v>0.73694345456939259</v>
      </c>
      <c r="AD47" s="17">
        <f t="shared" si="23"/>
        <v>6.5027189650559619E-2</v>
      </c>
      <c r="AE47" s="17">
        <f t="shared" si="23"/>
        <v>0.15099128479952661</v>
      </c>
      <c r="AF47" s="17">
        <f t="shared" si="23"/>
        <v>0.93497281034944058</v>
      </c>
      <c r="AG47" s="7"/>
      <c r="AH47" s="17">
        <f t="shared" si="23"/>
        <v>0.70000013908975978</v>
      </c>
      <c r="AI47" s="17">
        <f t="shared" si="23"/>
        <v>9.4404119392573385E-2</v>
      </c>
      <c r="AJ47" s="17">
        <f t="shared" si="23"/>
        <v>0.1646991725133444</v>
      </c>
      <c r="AK47" s="17">
        <f t="shared" si="23"/>
        <v>0.90559588060742668</v>
      </c>
      <c r="AL47" s="7"/>
      <c r="AM47" s="17">
        <f t="shared" si="23"/>
        <v>0.72577132776505215</v>
      </c>
      <c r="AN47" s="17">
        <f t="shared" si="23"/>
        <v>8.7802273608539649E-2</v>
      </c>
      <c r="AO47" s="17">
        <f t="shared" si="23"/>
        <v>0.13924797632086183</v>
      </c>
      <c r="AP47" s="17">
        <f t="shared" si="23"/>
        <v>0.91219772639146035</v>
      </c>
      <c r="AQ47" s="7"/>
      <c r="AR47" s="17">
        <f t="shared" si="23"/>
        <v>0.74393121135934259</v>
      </c>
      <c r="AS47" s="17">
        <f t="shared" si="23"/>
        <v>7.8633901649889135E-2</v>
      </c>
      <c r="AT47" s="17">
        <f t="shared" si="23"/>
        <v>0.13868265385299128</v>
      </c>
      <c r="AU47" s="17">
        <f t="shared" si="23"/>
        <v>0.92136609835011085</v>
      </c>
      <c r="AV47" s="7"/>
      <c r="AW47" s="17">
        <f t="shared" si="23"/>
        <v>0.74834341838102092</v>
      </c>
      <c r="AX47" s="17">
        <f t="shared" si="23"/>
        <v>7.0943968686650483E-2</v>
      </c>
      <c r="AY47" s="17">
        <f t="shared" si="23"/>
        <v>0.12829569947633071</v>
      </c>
      <c r="AZ47" s="17">
        <f t="shared" si="23"/>
        <v>0.92463306404368262</v>
      </c>
      <c r="BA47" s="7"/>
      <c r="BB47" s="17">
        <f t="shared" si="23"/>
        <v>0.75481378306956204</v>
      </c>
      <c r="BC47" s="17">
        <f t="shared" si="23"/>
        <v>6.4572985937192032E-2</v>
      </c>
      <c r="BD47" s="17">
        <f t="shared" si="23"/>
        <v>0.15157828778383822</v>
      </c>
      <c r="BE47" s="17">
        <f t="shared" si="23"/>
        <v>0.93542701406280782</v>
      </c>
      <c r="BF47" s="7"/>
      <c r="BG47" s="17">
        <f t="shared" si="23"/>
        <v>0.74773733392817698</v>
      </c>
      <c r="BH47" s="17">
        <f t="shared" si="23"/>
        <v>8.065593654250075E-2</v>
      </c>
      <c r="BI47" s="17">
        <f t="shared" si="23"/>
        <v>0.1378398254483845</v>
      </c>
      <c r="BJ47" s="17">
        <f t="shared" si="23"/>
        <v>0.91934406345749908</v>
      </c>
      <c r="BL47" s="64" t="s">
        <v>122</v>
      </c>
      <c r="BM47" s="17">
        <f>AVERAGE(BM23:BM29,BM31:BM40,BM42:BM46)</f>
        <v>0.72558975732361053</v>
      </c>
      <c r="BN47" s="17">
        <f t="shared" ref="BN47:BP47" si="24">AVERAGE(BN23:BN29,BN31:BN40,BN42:BN46)</f>
        <v>7.8661716334490983E-2</v>
      </c>
      <c r="BO47" s="17">
        <f t="shared" si="24"/>
        <v>0.15839660185360324</v>
      </c>
      <c r="BP47" s="17">
        <f t="shared" si="24"/>
        <v>0.92133828366550918</v>
      </c>
    </row>
    <row r="48" spans="1:68" outlineLevel="1" x14ac:dyDescent="0.2">
      <c r="A48" s="2"/>
      <c r="B48" s="22"/>
      <c r="C48" s="22"/>
      <c r="D48" s="23"/>
      <c r="E48" s="23"/>
      <c r="F48" s="23"/>
      <c r="G48" s="23"/>
      <c r="H48" s="15"/>
      <c r="I48" s="15"/>
      <c r="J48" s="15"/>
      <c r="K48" s="23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58"/>
      <c r="AZ48" s="55"/>
      <c r="BA48" s="15"/>
      <c r="BB48" s="15"/>
      <c r="BC48" s="15"/>
      <c r="BD48" s="15"/>
      <c r="BE48" s="55"/>
      <c r="BF48" s="15"/>
      <c r="BG48" s="15"/>
      <c r="BH48" s="15"/>
      <c r="BI48" s="15"/>
      <c r="BJ48" s="55"/>
    </row>
    <row r="49" spans="2:3" x14ac:dyDescent="0.2">
      <c r="B49" s="18" t="s">
        <v>63</v>
      </c>
      <c r="C49" s="18"/>
    </row>
    <row r="51" spans="2:3" x14ac:dyDescent="0.2">
      <c r="B51" s="18" t="s">
        <v>123</v>
      </c>
    </row>
  </sheetData>
  <mergeCells count="36">
    <mergeCell ref="AQ20:AU20"/>
    <mergeCell ref="AV20:AZ20"/>
    <mergeCell ref="BA20:BE20"/>
    <mergeCell ref="BF20:BJ20"/>
    <mergeCell ref="W7:AA7"/>
    <mergeCell ref="R20:V20"/>
    <mergeCell ref="W20:AA20"/>
    <mergeCell ref="AB20:AF20"/>
    <mergeCell ref="AG20:AK20"/>
    <mergeCell ref="AL20:AP20"/>
    <mergeCell ref="M20:Q20"/>
    <mergeCell ref="A30:B30"/>
    <mergeCell ref="A41:B41"/>
    <mergeCell ref="B7:B8"/>
    <mergeCell ref="A7:A8"/>
    <mergeCell ref="A16:C16"/>
    <mergeCell ref="B20:B21"/>
    <mergeCell ref="A20:A21"/>
    <mergeCell ref="C7:G7"/>
    <mergeCell ref="C20:G20"/>
    <mergeCell ref="A47:C47"/>
    <mergeCell ref="BL6:BP7"/>
    <mergeCell ref="BL19:BP20"/>
    <mergeCell ref="A3:D3"/>
    <mergeCell ref="A22:B22"/>
    <mergeCell ref="R7:V7"/>
    <mergeCell ref="AB7:AF7"/>
    <mergeCell ref="AG7:AK7"/>
    <mergeCell ref="AL7:AP7"/>
    <mergeCell ref="AQ7:AU7"/>
    <mergeCell ref="H7:L7"/>
    <mergeCell ref="M7:Q7"/>
    <mergeCell ref="AV7:AZ7"/>
    <mergeCell ref="BA7:BE7"/>
    <mergeCell ref="BF7:BJ7"/>
    <mergeCell ref="H20:L20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1"/>
  <sheetViews>
    <sheetView topLeftCell="A79" zoomScale="85" zoomScaleNormal="85" workbookViewId="0">
      <selection activeCell="M92" sqref="M92"/>
    </sheetView>
  </sheetViews>
  <sheetFormatPr baseColWidth="10" defaultRowHeight="12.75" x14ac:dyDescent="0.2"/>
  <cols>
    <col min="1" max="1" width="22.5703125" bestFit="1" customWidth="1"/>
    <col min="2" max="11" width="11.28515625" customWidth="1"/>
    <col min="12" max="12" width="12.5703125" customWidth="1"/>
    <col min="13" max="13" width="11.28515625" customWidth="1"/>
  </cols>
  <sheetData>
    <row r="1" spans="1:15" ht="15.75" x14ac:dyDescent="0.25">
      <c r="A1" s="11" t="s">
        <v>23</v>
      </c>
      <c r="B1" s="8"/>
      <c r="C1" s="8"/>
      <c r="D1" s="8"/>
    </row>
    <row r="2" spans="1:15" x14ac:dyDescent="0.2">
      <c r="A2" s="12" t="s">
        <v>58</v>
      </c>
      <c r="B2" s="8"/>
      <c r="C2" s="8"/>
      <c r="D2" s="8"/>
    </row>
    <row r="3" spans="1:15" x14ac:dyDescent="0.2">
      <c r="A3" s="30" t="s">
        <v>60</v>
      </c>
      <c r="B3" s="30"/>
      <c r="C3" s="30"/>
      <c r="D3" s="30"/>
    </row>
    <row r="6" spans="1:15" ht="25.5" x14ac:dyDescent="0.2">
      <c r="A6" s="43" t="s">
        <v>86</v>
      </c>
      <c r="B6" s="42" t="s">
        <v>80</v>
      </c>
      <c r="C6" s="42" t="s">
        <v>68</v>
      </c>
      <c r="D6" s="42" t="s">
        <v>30</v>
      </c>
      <c r="E6" s="42" t="s">
        <v>69</v>
      </c>
      <c r="F6" s="42" t="s">
        <v>70</v>
      </c>
      <c r="G6" s="42" t="s">
        <v>71</v>
      </c>
      <c r="H6" s="42" t="s">
        <v>72</v>
      </c>
      <c r="I6" s="42" t="s">
        <v>73</v>
      </c>
      <c r="J6" s="42" t="s">
        <v>74</v>
      </c>
      <c r="K6" s="42" t="s">
        <v>75</v>
      </c>
      <c r="L6" s="42" t="s">
        <v>76</v>
      </c>
      <c r="M6" s="42" t="s">
        <v>77</v>
      </c>
    </row>
    <row r="7" spans="1:15" x14ac:dyDescent="0.2">
      <c r="A7" s="31" t="s">
        <v>81</v>
      </c>
      <c r="B7" s="32">
        <v>0.8667843181187187</v>
      </c>
      <c r="C7" s="33">
        <v>0.81244242701510883</v>
      </c>
      <c r="D7" s="33">
        <v>0.83334568816169718</v>
      </c>
      <c r="E7" s="33">
        <v>0.80587921163137677</v>
      </c>
      <c r="F7" s="33">
        <v>0.81347220003369214</v>
      </c>
      <c r="G7" s="33">
        <v>0.81432567356564611</v>
      </c>
      <c r="H7" s="33">
        <v>0.77768558336900839</v>
      </c>
      <c r="I7" s="33">
        <v>0.81870649368528081</v>
      </c>
      <c r="J7" s="52">
        <v>0.83789240104299179</v>
      </c>
      <c r="K7" s="52">
        <v>0.83849468592630727</v>
      </c>
      <c r="L7" s="33">
        <v>0.84032934685092919</v>
      </c>
      <c r="M7" s="33">
        <v>0.84379211396573406</v>
      </c>
      <c r="O7" s="28"/>
    </row>
    <row r="8" spans="1:15" x14ac:dyDescent="0.2">
      <c r="A8" s="31" t="s">
        <v>82</v>
      </c>
      <c r="B8" s="32">
        <v>0.95606265680495717</v>
      </c>
      <c r="C8" s="33">
        <v>0.93541729029107934</v>
      </c>
      <c r="D8" s="33">
        <v>0.94007245663012196</v>
      </c>
      <c r="E8" s="33">
        <v>0.91605167423132727</v>
      </c>
      <c r="F8" s="33">
        <v>0.93612585926541403</v>
      </c>
      <c r="G8" s="33">
        <v>0.94285720486397639</v>
      </c>
      <c r="H8" s="33">
        <v>0.90524495764574853</v>
      </c>
      <c r="I8" s="33">
        <v>0.88355788176764727</v>
      </c>
      <c r="J8" s="33">
        <v>0.9221447685900982</v>
      </c>
      <c r="K8" s="33">
        <v>0.93704948786036113</v>
      </c>
      <c r="L8" s="33">
        <v>0.96211866003364011</v>
      </c>
      <c r="M8" s="33">
        <v>0.93671773344775267</v>
      </c>
      <c r="O8" s="28"/>
    </row>
    <row r="9" spans="1:15" x14ac:dyDescent="0.2">
      <c r="A9" s="31" t="s">
        <v>83</v>
      </c>
      <c r="B9" s="32">
        <v>0.89610973099999103</v>
      </c>
      <c r="C9" s="33">
        <v>0.8871288647250184</v>
      </c>
      <c r="D9" s="33">
        <v>0.86425341095538499</v>
      </c>
      <c r="E9" s="33">
        <v>0.86425341095538499</v>
      </c>
      <c r="F9" s="33">
        <v>0.86425341095538499</v>
      </c>
      <c r="G9" s="33">
        <v>0.94114838289283453</v>
      </c>
      <c r="H9" s="33">
        <v>0.91001418757467156</v>
      </c>
      <c r="I9" s="33">
        <v>0.92363077037307029</v>
      </c>
      <c r="J9" s="33">
        <v>0.92321564351824648</v>
      </c>
      <c r="K9" s="33">
        <v>0.92981326582275736</v>
      </c>
      <c r="L9" s="33">
        <v>0.93254615835261001</v>
      </c>
      <c r="M9" s="33">
        <v>0.93254615835261001</v>
      </c>
      <c r="O9" s="28"/>
    </row>
    <row r="10" spans="1:15" x14ac:dyDescent="0.2">
      <c r="A10" s="31" t="s">
        <v>84</v>
      </c>
      <c r="B10" s="32">
        <v>0.91473056355409299</v>
      </c>
      <c r="C10" s="33">
        <v>0.90117424242424238</v>
      </c>
      <c r="D10" s="33">
        <v>0.8905802320928371</v>
      </c>
      <c r="E10" s="33">
        <v>0.8905802320928371</v>
      </c>
      <c r="F10" s="33">
        <v>0.8905802320928371</v>
      </c>
      <c r="G10" s="33">
        <v>0.91281862745098041</v>
      </c>
      <c r="H10" s="33">
        <v>0.89813422021273515</v>
      </c>
      <c r="I10" s="33">
        <v>0.93171402969790074</v>
      </c>
      <c r="J10" s="33">
        <v>0.91694677871148467</v>
      </c>
      <c r="K10" s="33">
        <v>0.90040899226133408</v>
      </c>
      <c r="L10" s="33">
        <v>0.91392090837033224</v>
      </c>
      <c r="M10" s="33">
        <v>0.87820662265604654</v>
      </c>
      <c r="O10" s="28"/>
    </row>
    <row r="11" spans="1:15" x14ac:dyDescent="0.2">
      <c r="A11" s="34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O11" s="28"/>
    </row>
    <row r="12" spans="1:15" ht="25.5" x14ac:dyDescent="0.2">
      <c r="A12" s="43" t="s">
        <v>87</v>
      </c>
      <c r="B12" s="42" t="s">
        <v>80</v>
      </c>
      <c r="C12" s="42" t="s">
        <v>68</v>
      </c>
      <c r="D12" s="42" t="s">
        <v>30</v>
      </c>
      <c r="E12" s="42" t="s">
        <v>69</v>
      </c>
      <c r="F12" s="42" t="s">
        <v>70</v>
      </c>
      <c r="G12" s="42" t="s">
        <v>71</v>
      </c>
      <c r="H12" s="42" t="s">
        <v>72</v>
      </c>
      <c r="I12" s="42" t="s">
        <v>73</v>
      </c>
      <c r="J12" s="42" t="s">
        <v>74</v>
      </c>
      <c r="K12" s="42" t="s">
        <v>75</v>
      </c>
      <c r="L12" s="42" t="s">
        <v>76</v>
      </c>
      <c r="M12" s="42" t="s">
        <v>77</v>
      </c>
      <c r="O12" s="28"/>
    </row>
    <row r="13" spans="1:15" x14ac:dyDescent="0.2">
      <c r="A13" s="31" t="s">
        <v>81</v>
      </c>
      <c r="B13" s="32">
        <v>0.65225350715155461</v>
      </c>
      <c r="C13" s="33">
        <v>0.65676587221261251</v>
      </c>
      <c r="D13" s="33">
        <v>0.62425234840040156</v>
      </c>
      <c r="E13" s="33">
        <v>0.55101260711011502</v>
      </c>
      <c r="F13" s="33">
        <v>0.57156642262130097</v>
      </c>
      <c r="G13" s="33">
        <v>0.58484978973226887</v>
      </c>
      <c r="H13" s="33">
        <v>0.55314581022359188</v>
      </c>
      <c r="I13" s="33">
        <v>0.61544691110569794</v>
      </c>
      <c r="J13" s="33">
        <v>0.64569845899557166</v>
      </c>
      <c r="K13" s="33">
        <v>0.65617191390408602</v>
      </c>
      <c r="L13" s="33">
        <v>0.6486881383090195</v>
      </c>
      <c r="M13" s="33">
        <v>0.66429788822436187</v>
      </c>
      <c r="O13" s="28"/>
    </row>
    <row r="14" spans="1:15" x14ac:dyDescent="0.2">
      <c r="A14" s="31" t="s">
        <v>82</v>
      </c>
      <c r="B14" s="32">
        <v>0.74786688972772442</v>
      </c>
      <c r="C14" s="33">
        <v>0.73615074569419181</v>
      </c>
      <c r="D14" s="33">
        <v>0.79816498710781159</v>
      </c>
      <c r="E14" s="33">
        <v>0.75153434861882373</v>
      </c>
      <c r="F14" s="33">
        <v>0.74789481399433944</v>
      </c>
      <c r="G14" s="33">
        <v>0.75757277740894347</v>
      </c>
      <c r="H14" s="33">
        <v>0.70089918124839479</v>
      </c>
      <c r="I14" s="33">
        <v>0.6928261586409642</v>
      </c>
      <c r="J14" s="33">
        <v>0.77744083975238532</v>
      </c>
      <c r="K14" s="33">
        <v>0.76611540858477778</v>
      </c>
      <c r="L14" s="33">
        <v>0.79671753862173689</v>
      </c>
      <c r="M14" s="33">
        <v>0.78173179378923507</v>
      </c>
      <c r="O14" s="28"/>
    </row>
    <row r="15" spans="1:15" x14ac:dyDescent="0.2">
      <c r="A15" s="31" t="s">
        <v>83</v>
      </c>
      <c r="B15" s="32">
        <v>0.6903118618593338</v>
      </c>
      <c r="C15" s="33">
        <v>0.74881701631701625</v>
      </c>
      <c r="D15" s="33">
        <v>0.74921658710155414</v>
      </c>
      <c r="E15" s="33">
        <v>0.73621093749947852</v>
      </c>
      <c r="F15" s="33">
        <v>0.76702360091286637</v>
      </c>
      <c r="G15" s="33">
        <v>0.77259670344282172</v>
      </c>
      <c r="H15" s="33">
        <v>0.74286842891278371</v>
      </c>
      <c r="I15" s="33">
        <v>0.73980389434189331</v>
      </c>
      <c r="J15" s="33">
        <v>0.72815363617173345</v>
      </c>
      <c r="K15" s="33">
        <v>0.74387586407465944</v>
      </c>
      <c r="L15" s="33">
        <v>0.74739289094127803</v>
      </c>
      <c r="M15" s="33">
        <v>0.74739289094127803</v>
      </c>
      <c r="O15" s="28"/>
    </row>
    <row r="16" spans="1:15" x14ac:dyDescent="0.2">
      <c r="A16" s="31" t="s">
        <v>84</v>
      </c>
      <c r="B16" s="32">
        <v>0.58887485063955647</v>
      </c>
      <c r="C16" s="33">
        <v>0.68793290043290045</v>
      </c>
      <c r="D16" s="33">
        <v>0.64592831366612413</v>
      </c>
      <c r="E16" s="33">
        <v>0.62698599439775904</v>
      </c>
      <c r="F16" s="33">
        <v>0.60702906162464987</v>
      </c>
      <c r="G16" s="33">
        <v>0.64388655462184874</v>
      </c>
      <c r="H16" s="33">
        <v>0.62157855838622722</v>
      </c>
      <c r="I16" s="33">
        <v>0.7466359447004608</v>
      </c>
      <c r="J16" s="33">
        <v>0.72541736694677872</v>
      </c>
      <c r="K16" s="33">
        <v>0.73505862788796339</v>
      </c>
      <c r="L16" s="33">
        <v>0.72626763334829914</v>
      </c>
      <c r="M16" s="33">
        <v>0.71436287144353716</v>
      </c>
      <c r="O16" s="28"/>
    </row>
    <row r="17" spans="1:15" x14ac:dyDescent="0.2">
      <c r="O17" s="28"/>
    </row>
    <row r="18" spans="1:15" x14ac:dyDescent="0.2">
      <c r="A18" s="43" t="s">
        <v>120</v>
      </c>
      <c r="B18" s="61" t="s">
        <v>80</v>
      </c>
      <c r="C18" s="61" t="s">
        <v>68</v>
      </c>
      <c r="D18" s="61" t="s">
        <v>30</v>
      </c>
      <c r="E18" s="61" t="s">
        <v>69</v>
      </c>
      <c r="F18" s="61" t="s">
        <v>70</v>
      </c>
      <c r="G18" s="61" t="s">
        <v>71</v>
      </c>
      <c r="H18" s="61" t="s">
        <v>72</v>
      </c>
      <c r="I18" s="61" t="s">
        <v>73</v>
      </c>
      <c r="J18" s="61" t="s">
        <v>74</v>
      </c>
      <c r="K18" s="61" t="s">
        <v>75</v>
      </c>
      <c r="L18" s="61" t="s">
        <v>76</v>
      </c>
      <c r="M18" s="61" t="s">
        <v>77</v>
      </c>
      <c r="O18" s="28"/>
    </row>
    <row r="19" spans="1:15" x14ac:dyDescent="0.2">
      <c r="A19" s="31" t="s">
        <v>81</v>
      </c>
      <c r="B19" s="32">
        <f>PUNTUALIDAD!F16</f>
        <v>0.15049299703151467</v>
      </c>
      <c r="C19" s="33">
        <f>PUNTUALIDAD!K16</f>
        <v>9.3091502139607263E-2</v>
      </c>
      <c r="D19" s="32">
        <f>PUNTUALIDAD!P16</f>
        <v>0.14953694263328998</v>
      </c>
      <c r="E19" s="33">
        <f>PUNTUALIDAD!U16</f>
        <v>0.18447419872306958</v>
      </c>
      <c r="F19" s="32">
        <f>PUNTUALIDAD!Z16</f>
        <v>0.17522144643597448</v>
      </c>
      <c r="G19" s="33">
        <f>PUNTUALIDAD!AE16</f>
        <v>0.17272499623718399</v>
      </c>
      <c r="H19" s="32">
        <v>0.16743702727326015</v>
      </c>
      <c r="I19" s="33">
        <v>0.14633047762230356</v>
      </c>
      <c r="J19" s="32">
        <v>0.14263518295051705</v>
      </c>
      <c r="K19" s="33">
        <v>0.14782342792732872</v>
      </c>
      <c r="L19" s="32">
        <v>0.15899344317525976</v>
      </c>
      <c r="M19" s="33">
        <v>0.13318437531722505</v>
      </c>
      <c r="O19" s="28"/>
    </row>
    <row r="20" spans="1:15" x14ac:dyDescent="0.2">
      <c r="A20" s="31" t="s">
        <v>82</v>
      </c>
      <c r="B20" s="32">
        <f>PUNTUALIDAD!F22</f>
        <v>0.15876076562986602</v>
      </c>
      <c r="C20" s="33">
        <f>PUNTUALIDAD!K22</f>
        <v>0.15467502451342705</v>
      </c>
      <c r="D20" s="33">
        <f>PUNTUALIDAD!P22</f>
        <v>0.1168699594491982</v>
      </c>
      <c r="E20" s="33">
        <f>PUNTUALIDAD!U22</f>
        <v>0.14059371825188241</v>
      </c>
      <c r="F20" s="33">
        <f>PUNTUALIDAD!Z22</f>
        <v>0.15607572377919829</v>
      </c>
      <c r="G20" s="33">
        <f>PUNTUALIDAD!AE22</f>
        <v>0.1218815685811494</v>
      </c>
      <c r="H20" s="33">
        <v>0.13345251099815902</v>
      </c>
      <c r="I20" s="33">
        <v>0.10478431859514112</v>
      </c>
      <c r="J20" s="33">
        <v>0.10383469864375691</v>
      </c>
      <c r="K20" s="33">
        <v>8.4740227788738534E-2</v>
      </c>
      <c r="L20" s="33">
        <v>0.14421736614111205</v>
      </c>
      <c r="M20" s="33">
        <v>0.11820168545686402</v>
      </c>
      <c r="O20" s="28"/>
    </row>
    <row r="21" spans="1:15" x14ac:dyDescent="0.2">
      <c r="A21" s="31" t="s">
        <v>83</v>
      </c>
      <c r="B21" s="32">
        <f>PUNTUALIDAD!F30</f>
        <v>0.16885530365618792</v>
      </c>
      <c r="C21" s="33">
        <f>PUNTUALIDAD!K30</f>
        <v>0.11048150567381336</v>
      </c>
      <c r="D21" s="33">
        <f>PUNTUALIDAD!P30</f>
        <v>0.12375284154157454</v>
      </c>
      <c r="E21" s="33">
        <f>PUNTUALIDAD!U30</f>
        <v>0.14194958685546397</v>
      </c>
      <c r="F21" s="33">
        <f>PUNTUALIDAD!Z30</f>
        <v>0.13054591254868705</v>
      </c>
      <c r="G21" s="33">
        <f>PUNTUALIDAD!AE30</f>
        <v>0.1335092584057761</v>
      </c>
      <c r="H21" s="33">
        <v>0.13964620669056155</v>
      </c>
      <c r="I21" s="33">
        <v>0.15738891733515389</v>
      </c>
      <c r="J21" s="33">
        <v>0.15883004793810362</v>
      </c>
      <c r="K21" s="33">
        <v>0.15117862981827329</v>
      </c>
      <c r="L21" s="33">
        <v>0.15057830783637238</v>
      </c>
      <c r="M21" s="33">
        <v>0.15057830783637238</v>
      </c>
      <c r="O21" s="28"/>
    </row>
    <row r="22" spans="1:15" x14ac:dyDescent="0.2">
      <c r="A22" s="31" t="s">
        <v>84</v>
      </c>
      <c r="B22" s="32">
        <f>PUNTUALIDAD!F41</f>
        <v>0.28974016179898532</v>
      </c>
      <c r="C22" s="33">
        <f>PUNTUALIDAD!K41</f>
        <v>0.20433982683982682</v>
      </c>
      <c r="D22" s="33">
        <f>PUNTUALIDAD!P41</f>
        <v>0.23169897536698958</v>
      </c>
      <c r="E22" s="33">
        <f>PUNTUALIDAD!U41</f>
        <v>0.24421568627450979</v>
      </c>
      <c r="F22" s="33">
        <f>PUNTUALIDAD!Z41</f>
        <v>0.26786064425770306</v>
      </c>
      <c r="G22" s="33">
        <f>PUNTUALIDAD!AE41</f>
        <v>0.22321253501400559</v>
      </c>
      <c r="H22" s="33">
        <v>0.25353983711561312</v>
      </c>
      <c r="I22" s="33">
        <v>0.15484340331114527</v>
      </c>
      <c r="J22" s="33">
        <v>0.15120448179271706</v>
      </c>
      <c r="K22" s="33">
        <v>0.1393729908859446</v>
      </c>
      <c r="L22" s="33">
        <v>0.16073917333200302</v>
      </c>
      <c r="M22" s="33">
        <v>0.13454869714152684</v>
      </c>
      <c r="O22" s="28"/>
    </row>
    <row r="23" spans="1:15" x14ac:dyDescent="0.2">
      <c r="O23" s="28"/>
    </row>
    <row r="24" spans="1:15" x14ac:dyDescent="0.2">
      <c r="O24" s="28"/>
    </row>
    <row r="25" spans="1:15" x14ac:dyDescent="0.2">
      <c r="O25" s="28"/>
    </row>
    <row r="26" spans="1:15" x14ac:dyDescent="0.2">
      <c r="O26" s="28"/>
    </row>
    <row r="27" spans="1:15" x14ac:dyDescent="0.2">
      <c r="O27" s="28"/>
    </row>
    <row r="28" spans="1:15" x14ac:dyDescent="0.2">
      <c r="O28" s="28"/>
    </row>
    <row r="29" spans="1:15" x14ac:dyDescent="0.2">
      <c r="O29" s="28"/>
    </row>
    <row r="30" spans="1:15" x14ac:dyDescent="0.2">
      <c r="O30" s="28"/>
    </row>
    <row r="31" spans="1:15" x14ac:dyDescent="0.2">
      <c r="O31" s="28"/>
    </row>
    <row r="32" spans="1:15" x14ac:dyDescent="0.2">
      <c r="O32" s="28"/>
    </row>
    <row r="33" spans="15:15" x14ac:dyDescent="0.2">
      <c r="O33" s="28"/>
    </row>
    <row r="34" spans="15:15" x14ac:dyDescent="0.2">
      <c r="O34" s="28"/>
    </row>
    <row r="35" spans="15:15" x14ac:dyDescent="0.2">
      <c r="O35" s="28"/>
    </row>
    <row r="36" spans="15:15" x14ac:dyDescent="0.2">
      <c r="O36" s="28"/>
    </row>
    <row r="37" spans="15:15" x14ac:dyDescent="0.2">
      <c r="O37" s="28"/>
    </row>
    <row r="38" spans="15:15" x14ac:dyDescent="0.2">
      <c r="O38" s="28"/>
    </row>
    <row r="39" spans="15:15" x14ac:dyDescent="0.2">
      <c r="O39" s="28"/>
    </row>
    <row r="40" spans="15:15" x14ac:dyDescent="0.2">
      <c r="O40" s="28"/>
    </row>
    <row r="41" spans="15:15" x14ac:dyDescent="0.2">
      <c r="O41" s="28"/>
    </row>
    <row r="42" spans="15:15" x14ac:dyDescent="0.2">
      <c r="O42" s="28"/>
    </row>
    <row r="43" spans="15:15" x14ac:dyDescent="0.2">
      <c r="O43" s="28"/>
    </row>
    <row r="44" spans="15:15" x14ac:dyDescent="0.2">
      <c r="O44" s="28"/>
    </row>
    <row r="45" spans="15:15" x14ac:dyDescent="0.2">
      <c r="O45" s="28"/>
    </row>
    <row r="46" spans="15:15" x14ac:dyDescent="0.2">
      <c r="O46" s="28"/>
    </row>
    <row r="47" spans="15:15" x14ac:dyDescent="0.2">
      <c r="O47" s="28"/>
    </row>
    <row r="48" spans="15:15" x14ac:dyDescent="0.2">
      <c r="O48" s="28"/>
    </row>
    <row r="49" spans="14:15" x14ac:dyDescent="0.2">
      <c r="O49" s="28"/>
    </row>
    <row r="50" spans="14:15" x14ac:dyDescent="0.2">
      <c r="O50" s="28"/>
    </row>
    <row r="51" spans="14:15" x14ac:dyDescent="0.2">
      <c r="O51" s="28"/>
    </row>
    <row r="52" spans="14:15" x14ac:dyDescent="0.2">
      <c r="O52" s="28"/>
    </row>
    <row r="53" spans="14:15" x14ac:dyDescent="0.2">
      <c r="O53" s="28"/>
    </row>
    <row r="54" spans="14:15" x14ac:dyDescent="0.2">
      <c r="O54" s="28"/>
    </row>
    <row r="55" spans="14:15" x14ac:dyDescent="0.2">
      <c r="O55" s="28"/>
    </row>
    <row r="56" spans="14:15" x14ac:dyDescent="0.2">
      <c r="O56" s="28"/>
    </row>
    <row r="57" spans="14:15" x14ac:dyDescent="0.2">
      <c r="O57" s="28"/>
    </row>
    <row r="58" spans="14:15" x14ac:dyDescent="0.2">
      <c r="O58" s="28"/>
    </row>
    <row r="59" spans="14:15" x14ac:dyDescent="0.2">
      <c r="O59" s="28"/>
    </row>
    <row r="60" spans="14:15" x14ac:dyDescent="0.2">
      <c r="O60" s="28"/>
    </row>
    <row r="61" spans="14:15" x14ac:dyDescent="0.2">
      <c r="O61" s="28"/>
    </row>
    <row r="64" spans="14:15" x14ac:dyDescent="0.2">
      <c r="N64" s="37"/>
    </row>
    <row r="65" spans="1:14" x14ac:dyDescent="0.2">
      <c r="N65" s="37"/>
    </row>
    <row r="66" spans="1:14" x14ac:dyDescent="0.2">
      <c r="N66" s="37"/>
    </row>
    <row r="67" spans="1:14" x14ac:dyDescent="0.2">
      <c r="N67" s="37"/>
    </row>
    <row r="68" spans="1:14" x14ac:dyDescent="0.2">
      <c r="N68" s="37"/>
    </row>
    <row r="69" spans="1:14" ht="12.75" customHeight="1" x14ac:dyDescent="0.2">
      <c r="N69" s="37"/>
    </row>
    <row r="70" spans="1:14" ht="38.25" x14ac:dyDescent="0.2">
      <c r="J70" s="79" t="s">
        <v>85</v>
      </c>
      <c r="K70" s="79"/>
      <c r="L70" s="41" t="s">
        <v>115</v>
      </c>
      <c r="M70" s="41" t="s">
        <v>88</v>
      </c>
      <c r="N70" s="37"/>
    </row>
    <row r="71" spans="1:14" x14ac:dyDescent="0.2">
      <c r="J71" s="48" t="s">
        <v>98</v>
      </c>
      <c r="K71" s="49"/>
      <c r="L71" s="36">
        <v>0.8537501710560691</v>
      </c>
      <c r="M71" s="36">
        <v>0.59589714243061342</v>
      </c>
      <c r="N71" s="37"/>
    </row>
    <row r="72" spans="1:14" x14ac:dyDescent="0.2">
      <c r="J72" s="48" t="s">
        <v>99</v>
      </c>
      <c r="K72" s="49"/>
      <c r="L72" s="36">
        <v>0.885528656508624</v>
      </c>
      <c r="M72" s="36">
        <v>0.63491633794828162</v>
      </c>
    </row>
    <row r="73" spans="1:14" x14ac:dyDescent="0.2">
      <c r="J73" s="48" t="s">
        <v>100</v>
      </c>
      <c r="K73" s="49"/>
      <c r="L73" s="36">
        <v>0.80349344978165937</v>
      </c>
      <c r="M73" s="36">
        <v>0.64059236757167271</v>
      </c>
    </row>
    <row r="74" spans="1:14" x14ac:dyDescent="0.2">
      <c r="J74" s="48" t="s">
        <v>101</v>
      </c>
      <c r="K74" s="49"/>
      <c r="L74" s="36">
        <v>0.83127279376657148</v>
      </c>
      <c r="M74" s="36">
        <v>0.59831161047167225</v>
      </c>
    </row>
    <row r="75" spans="1:14" x14ac:dyDescent="0.2">
      <c r="A75" s="5"/>
      <c r="B75" s="28"/>
      <c r="J75" s="48" t="s">
        <v>3</v>
      </c>
      <c r="K75" s="49"/>
      <c r="L75" s="36">
        <v>0.88807379749615634</v>
      </c>
      <c r="M75" s="36">
        <v>0.67397320448056219</v>
      </c>
    </row>
    <row r="76" spans="1:14" x14ac:dyDescent="0.2">
      <c r="B76" s="28"/>
      <c r="J76" s="48" t="s">
        <v>102</v>
      </c>
      <c r="K76" s="49"/>
      <c r="L76" s="36">
        <v>0.72039404736952428</v>
      </c>
      <c r="M76" s="36">
        <v>0.53902047090057992</v>
      </c>
    </row>
    <row r="77" spans="1:14" x14ac:dyDescent="0.2">
      <c r="B77" s="28"/>
      <c r="J77" s="48" t="s">
        <v>103</v>
      </c>
      <c r="K77" s="49"/>
      <c r="L77" s="36">
        <v>0.79109110228734414</v>
      </c>
      <c r="M77" s="36">
        <v>0.63581455175885015</v>
      </c>
    </row>
    <row r="78" spans="1:14" x14ac:dyDescent="0.2">
      <c r="B78" s="28"/>
    </row>
    <row r="79" spans="1:14" x14ac:dyDescent="0.2">
      <c r="B79" s="28"/>
    </row>
    <row r="80" spans="1:14" x14ac:dyDescent="0.2">
      <c r="B80" s="28"/>
    </row>
    <row r="81" spans="2:13" x14ac:dyDescent="0.2">
      <c r="B81" s="28"/>
    </row>
    <row r="87" spans="2:13" ht="12.75" customHeight="1" x14ac:dyDescent="0.2"/>
    <row r="88" spans="2:13" ht="38.25" x14ac:dyDescent="0.2">
      <c r="J88" s="81" t="s">
        <v>85</v>
      </c>
      <c r="K88" s="82"/>
      <c r="L88" s="41" t="s">
        <v>115</v>
      </c>
      <c r="M88" s="41" t="s">
        <v>88</v>
      </c>
    </row>
    <row r="89" spans="2:13" x14ac:dyDescent="0.2">
      <c r="B89" s="28"/>
      <c r="J89" s="48" t="s">
        <v>6</v>
      </c>
      <c r="K89" s="49"/>
      <c r="L89" s="36">
        <v>0.93185166994106094</v>
      </c>
      <c r="M89" s="36">
        <v>0.75122789783889976</v>
      </c>
    </row>
    <row r="90" spans="2:13" x14ac:dyDescent="0.2">
      <c r="J90" s="48" t="s">
        <v>10</v>
      </c>
      <c r="K90" s="49"/>
      <c r="L90" s="36">
        <v>0.93450549450549447</v>
      </c>
      <c r="M90" s="36">
        <v>0.7854945054945055</v>
      </c>
    </row>
    <row r="91" spans="2:13" x14ac:dyDescent="0.2">
      <c r="J91" s="48" t="s">
        <v>8</v>
      </c>
      <c r="K91" s="49"/>
      <c r="L91" s="36">
        <v>0.90329218106995879</v>
      </c>
      <c r="M91" s="36">
        <v>0.72633744855967075</v>
      </c>
    </row>
    <row r="92" spans="2:13" x14ac:dyDescent="0.2">
      <c r="J92" s="48" t="s">
        <v>7</v>
      </c>
      <c r="K92" s="49"/>
      <c r="L92" s="36">
        <v>0.96052005707943555</v>
      </c>
      <c r="M92" s="36">
        <v>0.66640241002061207</v>
      </c>
    </row>
    <row r="93" spans="2:13" x14ac:dyDescent="0.2">
      <c r="J93" s="48" t="s">
        <v>96</v>
      </c>
      <c r="K93" s="49"/>
      <c r="L93" s="36">
        <v>1</v>
      </c>
      <c r="M93" s="36">
        <v>0.94896030245746688</v>
      </c>
    </row>
    <row r="94" spans="2:13" x14ac:dyDescent="0.2">
      <c r="J94" s="48" t="s">
        <v>9</v>
      </c>
      <c r="K94" s="49"/>
      <c r="L94" s="36">
        <v>0.9162017054426782</v>
      </c>
      <c r="M94" s="36">
        <v>0.70449521002210758</v>
      </c>
    </row>
    <row r="95" spans="2:13" x14ac:dyDescent="0.2">
      <c r="J95" s="48" t="s">
        <v>114</v>
      </c>
      <c r="K95" s="49"/>
      <c r="L95" s="36">
        <v>0.8711379050489827</v>
      </c>
      <c r="M95" s="36">
        <v>0.64129615674453655</v>
      </c>
    </row>
    <row r="99" spans="2:21" x14ac:dyDescent="0.2">
      <c r="B99" s="28"/>
    </row>
    <row r="106" spans="2:21" ht="48.75" customHeight="1" x14ac:dyDescent="0.2">
      <c r="J106" s="85" t="s">
        <v>85</v>
      </c>
      <c r="K106" s="86"/>
      <c r="L106" s="41" t="s">
        <v>115</v>
      </c>
      <c r="M106" s="41" t="s">
        <v>88</v>
      </c>
    </row>
    <row r="107" spans="2:21" x14ac:dyDescent="0.2">
      <c r="J107" s="48" t="s">
        <v>104</v>
      </c>
      <c r="K107" s="49"/>
      <c r="L107" s="36">
        <v>0.93989071038251371</v>
      </c>
      <c r="M107" s="36">
        <v>0.77686703096539156</v>
      </c>
    </row>
    <row r="108" spans="2:21" x14ac:dyDescent="0.2">
      <c r="J108" s="48" t="s">
        <v>105</v>
      </c>
      <c r="K108" s="49"/>
      <c r="L108" s="36">
        <v>0.93721461187214616</v>
      </c>
      <c r="M108" s="36">
        <v>0.8033675799086758</v>
      </c>
    </row>
    <row r="109" spans="2:21" x14ac:dyDescent="0.2">
      <c r="J109" s="48" t="s">
        <v>106</v>
      </c>
      <c r="K109" s="49"/>
      <c r="L109" s="36">
        <v>0.72444444444444445</v>
      </c>
      <c r="M109" s="36">
        <v>0.72444444444444445</v>
      </c>
    </row>
    <row r="110" spans="2:21" ht="25.5" x14ac:dyDescent="0.2">
      <c r="J110" s="63" t="s">
        <v>117</v>
      </c>
      <c r="K110" s="49"/>
      <c r="L110" s="36">
        <v>0.88553459119496858</v>
      </c>
      <c r="M110" s="36">
        <v>0.70691823899371076</v>
      </c>
    </row>
    <row r="111" spans="2:21" x14ac:dyDescent="0.2">
      <c r="J111" s="48" t="s">
        <v>11</v>
      </c>
      <c r="K111" s="49"/>
      <c r="L111" s="36">
        <v>0.92876712328767119</v>
      </c>
      <c r="M111" s="36">
        <v>0.63424657534246576</v>
      </c>
      <c r="T111" s="28"/>
      <c r="U111" s="28"/>
    </row>
    <row r="112" spans="2:21" x14ac:dyDescent="0.2">
      <c r="J112" s="48" t="s">
        <v>107</v>
      </c>
      <c r="K112" s="49"/>
      <c r="L112" s="36">
        <v>0.98484848484848486</v>
      </c>
      <c r="M112" s="36">
        <v>0.72727272727272729</v>
      </c>
      <c r="T112" s="28"/>
      <c r="U112" s="28"/>
    </row>
    <row r="113" spans="10:21" x14ac:dyDescent="0.2">
      <c r="J113" s="48" t="s">
        <v>93</v>
      </c>
      <c r="K113" s="49"/>
      <c r="L113" s="36">
        <v>0.94246575342465755</v>
      </c>
      <c r="M113" s="36">
        <v>0.79041095890410962</v>
      </c>
      <c r="T113" s="28"/>
      <c r="U113" s="28"/>
    </row>
    <row r="114" spans="10:21" x14ac:dyDescent="0.2">
      <c r="J114" s="48" t="s">
        <v>108</v>
      </c>
      <c r="K114" s="49"/>
      <c r="L114" s="36">
        <v>0.93156424581005592</v>
      </c>
      <c r="M114" s="36">
        <v>0.69413407821229045</v>
      </c>
      <c r="T114" s="28"/>
      <c r="U114" s="28"/>
    </row>
    <row r="115" spans="10:21" ht="25.5" x14ac:dyDescent="0.2">
      <c r="J115" s="63" t="s">
        <v>118</v>
      </c>
      <c r="K115" s="49"/>
      <c r="L115" s="36">
        <v>0.97953615279672579</v>
      </c>
      <c r="M115" s="36">
        <v>0.77080491132332885</v>
      </c>
    </row>
    <row r="116" spans="10:21" x14ac:dyDescent="0.2">
      <c r="J116" s="48" t="s">
        <v>109</v>
      </c>
      <c r="K116" s="49"/>
      <c r="L116" s="36">
        <v>0.95192307692307687</v>
      </c>
      <c r="M116" s="36">
        <v>0.74313186813186816</v>
      </c>
    </row>
    <row r="126" spans="10:21" ht="41.25" customHeight="1" x14ac:dyDescent="0.2">
      <c r="J126" s="83" t="s">
        <v>85</v>
      </c>
      <c r="K126" s="84"/>
      <c r="L126" s="41" t="s">
        <v>115</v>
      </c>
      <c r="M126" s="41" t="s">
        <v>88</v>
      </c>
    </row>
    <row r="127" spans="10:21" x14ac:dyDescent="0.2">
      <c r="J127" s="48" t="s">
        <v>110</v>
      </c>
      <c r="K127" s="49"/>
      <c r="L127" s="36">
        <v>0.83531746031746035</v>
      </c>
      <c r="M127" s="36">
        <v>0.51587301587301582</v>
      </c>
    </row>
    <row r="128" spans="10:21" x14ac:dyDescent="0.2">
      <c r="J128" s="48" t="s">
        <v>12</v>
      </c>
      <c r="K128" s="49"/>
      <c r="L128" s="36">
        <v>0.94212218649517687</v>
      </c>
      <c r="M128" s="36">
        <v>0.78456591639871376</v>
      </c>
    </row>
    <row r="129" spans="10:13" x14ac:dyDescent="0.2">
      <c r="J129" s="48" t="s">
        <v>111</v>
      </c>
      <c r="K129" s="49"/>
      <c r="L129" s="36">
        <v>0.89814814814814814</v>
      </c>
      <c r="M129" s="36">
        <v>0.65319865319865322</v>
      </c>
    </row>
    <row r="130" spans="10:13" x14ac:dyDescent="0.2">
      <c r="J130" s="48" t="s">
        <v>112</v>
      </c>
      <c r="K130" s="49"/>
      <c r="L130" s="36">
        <v>0.96645253390435404</v>
      </c>
      <c r="M130" s="36">
        <v>0.70735189150606703</v>
      </c>
    </row>
    <row r="131" spans="10:13" x14ac:dyDescent="0.2">
      <c r="J131" s="48" t="s">
        <v>113</v>
      </c>
      <c r="K131" s="49"/>
      <c r="L131" s="36">
        <v>0.90370370370370368</v>
      </c>
      <c r="M131" s="36">
        <v>0.70617283950617282</v>
      </c>
    </row>
  </sheetData>
  <sortState ref="J102:M106">
    <sortCondition ref="M102:M106"/>
  </sortState>
  <mergeCells count="4">
    <mergeCell ref="J70:K70"/>
    <mergeCell ref="J88:K88"/>
    <mergeCell ref="J126:K126"/>
    <mergeCell ref="J106:K106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6"/>
  <sheetViews>
    <sheetView workbookViewId="0">
      <selection activeCell="F14" sqref="F14"/>
    </sheetView>
  </sheetViews>
  <sheetFormatPr baseColWidth="10" defaultRowHeight="12.75" x14ac:dyDescent="0.2"/>
  <cols>
    <col min="1" max="1" width="2.42578125" customWidth="1"/>
  </cols>
  <sheetData>
    <row r="1" spans="2:11" ht="9" customHeight="1" x14ac:dyDescent="0.2"/>
    <row r="2" spans="2:11" ht="30.75" customHeight="1" x14ac:dyDescent="0.2">
      <c r="B2" s="88" t="s">
        <v>78</v>
      </c>
      <c r="C2" s="88"/>
      <c r="D2" s="88"/>
      <c r="E2" s="88"/>
      <c r="F2" s="88"/>
      <c r="G2" s="88"/>
      <c r="H2" s="88"/>
      <c r="I2" s="88"/>
      <c r="J2" s="88"/>
      <c r="K2" s="29"/>
    </row>
    <row r="3" spans="2:11" ht="12.75" customHeight="1" x14ac:dyDescent="0.2">
      <c r="B3" s="87" t="s">
        <v>79</v>
      </c>
      <c r="C3" s="87"/>
      <c r="D3" s="87"/>
      <c r="E3" s="87"/>
      <c r="F3" s="87"/>
      <c r="G3" s="87"/>
      <c r="H3" s="87"/>
      <c r="I3" s="87"/>
      <c r="J3" s="87"/>
      <c r="K3" s="8"/>
    </row>
    <row r="4" spans="2:11" ht="20.25" customHeight="1" x14ac:dyDescent="0.2">
      <c r="B4" s="87"/>
      <c r="C4" s="87"/>
      <c r="D4" s="87"/>
      <c r="E4" s="87"/>
      <c r="F4" s="87"/>
      <c r="G4" s="87"/>
      <c r="H4" s="87"/>
      <c r="I4" s="87"/>
      <c r="J4" s="87"/>
    </row>
    <row r="5" spans="2:11" x14ac:dyDescent="0.2">
      <c r="B5" s="87" t="s">
        <v>94</v>
      </c>
      <c r="C5" s="87"/>
      <c r="D5" s="87"/>
      <c r="E5" s="87"/>
      <c r="F5" s="87"/>
      <c r="G5" s="87"/>
      <c r="H5" s="87"/>
      <c r="I5" s="87"/>
      <c r="J5" s="87"/>
    </row>
    <row r="6" spans="2:11" x14ac:dyDescent="0.2">
      <c r="B6" s="87"/>
      <c r="C6" s="87"/>
      <c r="D6" s="87"/>
      <c r="E6" s="87"/>
      <c r="F6" s="87"/>
      <c r="G6" s="87"/>
      <c r="H6" s="87"/>
      <c r="I6" s="87"/>
      <c r="J6" s="87"/>
    </row>
  </sheetData>
  <mergeCells count="3">
    <mergeCell ref="B3:J4"/>
    <mergeCell ref="B2:J2"/>
    <mergeCell ref="B5:J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PUNTUALIDAD</vt:lpstr>
      <vt:lpstr>Gráficos</vt:lpstr>
      <vt:lpstr>Notas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Heliodoro Vidal Velazquez</dc:creator>
  <cp:lastModifiedBy>Judith Monica Nequiz Martinez</cp:lastModifiedBy>
  <cp:lastPrinted>2015-10-22T16:18:07Z</cp:lastPrinted>
  <dcterms:created xsi:type="dcterms:W3CDTF">2005-04-25T18:34:12Z</dcterms:created>
  <dcterms:modified xsi:type="dcterms:W3CDTF">2016-03-04T19:50:32Z</dcterms:modified>
</cp:coreProperties>
</file>