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cre1-my.sharepoint.com/personal/rleco_cre_gob_mx/Documents/SIPOT/2023/Transparencia/3er trimestre/Formatos enviados/"/>
    </mc:Choice>
  </mc:AlternateContent>
  <xr:revisionPtr revIDLastSave="0" documentId="8_{FB3E639A-32ED-4315-99D1-4B9239A9F6E9}" xr6:coauthVersionLast="47" xr6:coauthVersionMax="47" xr10:uidLastSave="{00000000-0000-0000-0000-000000000000}"/>
  <bookViews>
    <workbookView xWindow="-28920" yWindow="4575" windowWidth="29040" windowHeight="15840" xr2:uid="{00000000-000D-0000-FFFF-FFFF00000000}"/>
  </bookViews>
  <sheets>
    <sheet name="XXXI A" sheetId="3" r:id="rId1"/>
  </sheets>
  <definedNames>
    <definedName name="_xlnm.Print_Titles" localSheetId="0">'XXXI A'!$5:$11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3" l="1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87" i="3"/>
  <c r="G87" i="3"/>
  <c r="F87" i="3"/>
  <c r="E87" i="3"/>
  <c r="D87" i="3"/>
  <c r="H89" i="3"/>
  <c r="G29" i="3" l="1"/>
  <c r="F29" i="3"/>
  <c r="D29" i="3"/>
  <c r="E29" i="3"/>
  <c r="D51" i="3"/>
  <c r="E82" i="3"/>
  <c r="F82" i="3"/>
  <c r="G82" i="3"/>
  <c r="D82" i="3"/>
  <c r="E10" i="3"/>
  <c r="F10" i="3"/>
  <c r="G10" i="3"/>
  <c r="D10" i="3"/>
  <c r="E51" i="3" l="1"/>
  <c r="F51" i="3"/>
  <c r="G51" i="3"/>
  <c r="E8" i="3" l="1"/>
  <c r="G8" i="3"/>
  <c r="F8" i="3"/>
  <c r="H54" i="3" l="1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8" i="3"/>
  <c r="H12" i="3"/>
  <c r="H84" i="3" l="1"/>
  <c r="H82" i="3" s="1"/>
  <c r="H53" i="3"/>
  <c r="H51" i="3" s="1"/>
  <c r="D8" i="3"/>
  <c r="H10" i="3" l="1"/>
  <c r="H31" i="3"/>
  <c r="H29" i="3" s="1"/>
  <c r="H8" i="3" l="1"/>
</calcChain>
</file>

<file path=xl/sharedStrings.xml><?xml version="1.0" encoding="utf-8"?>
<sst xmlns="http://schemas.openxmlformats.org/spreadsheetml/2006/main" count="81" uniqueCount="81">
  <si>
    <t>TOTAL</t>
  </si>
  <si>
    <t>MODIFICADO</t>
  </si>
  <si>
    <t>Sueldos base</t>
  </si>
  <si>
    <t>Remuneraciones al personal eventual</t>
  </si>
  <si>
    <t>Prima quinquenal por años de servicios efectivos prestados</t>
  </si>
  <si>
    <t>Primas de vacaciones y dominical</t>
  </si>
  <si>
    <t>Aguinaldo o gratificación de fin de año</t>
  </si>
  <si>
    <t xml:space="preserve">Aportaciones al ISSSTE </t>
  </si>
  <si>
    <t>Aportaciones al seguro de cesantía en edad avanzada y vejez</t>
  </si>
  <si>
    <t xml:space="preserve">Aportaciones al FOVISSSTE </t>
  </si>
  <si>
    <t>Aportaciones al Sistema de Ahorro para el Retiro</t>
  </si>
  <si>
    <t>Depósitos para el ahorro solidario</t>
  </si>
  <si>
    <t>Cuotas para el seguro colectivo de retiro</t>
  </si>
  <si>
    <t>Compensación garantizada</t>
  </si>
  <si>
    <t>Asignaciones adicionales al sueldo</t>
  </si>
  <si>
    <t>Otras prestaciones</t>
  </si>
  <si>
    <t>Materiales y útiles de oficina</t>
  </si>
  <si>
    <t>Material de apoyo informativo</t>
  </si>
  <si>
    <t>Combustibles, lubricantes y aditivos para vehículos terrestres, aéreos, marítimos, lacustres y fluviales destinados a servicios administrativos</t>
  </si>
  <si>
    <t>Cuotas para el seguro de vida del personal civil</t>
  </si>
  <si>
    <t>Comisión Reguladora de Energía</t>
  </si>
  <si>
    <t>Servicios Personales</t>
  </si>
  <si>
    <t>Materiales y suministros</t>
  </si>
  <si>
    <t>Órgano Regulador Coordinado</t>
  </si>
  <si>
    <t>Estado Analítico del Ejercicio del Presupuesto de Egresos en Clasificación Económica y por Objeto del Gasto</t>
  </si>
  <si>
    <t>Pesos</t>
  </si>
  <si>
    <t>APROBADO</t>
  </si>
  <si>
    <t>PAGADO</t>
  </si>
  <si>
    <t>ECONOMÍAS</t>
  </si>
  <si>
    <t>DEVENGADO</t>
  </si>
  <si>
    <t>Materiales y útiles consumibles para el procesamiento en equipos y bienes informáticos</t>
  </si>
  <si>
    <t>Material de limpieza</t>
  </si>
  <si>
    <t>Productos alimenticios para el personal en las instalaciones de las dependencias y entidades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</si>
  <si>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</si>
  <si>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</si>
  <si>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</si>
  <si>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</si>
  <si>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Medicinas y productos farmacéuticos</t>
  </si>
  <si>
    <t>Prendas de protección personal</t>
  </si>
  <si>
    <t>Herramientas menores</t>
  </si>
  <si>
    <t>Refacciones y accesorios menores de edificios</t>
  </si>
  <si>
    <t>Refacciones y accesorios menores de mobiliario y equipo de administración, educacional y recreativo</t>
  </si>
  <si>
    <t>Servicio de energía eléctrica</t>
  </si>
  <si>
    <t>Servicio telefónico convencional</t>
  </si>
  <si>
    <t>Servicios de conducción de señales analógicas y digitales</t>
  </si>
  <si>
    <t>Servicio postal</t>
  </si>
  <si>
    <t>Arrendamiento de vehículos terrestres, aéreos, marítimos, lacustres y fluviales para servicios públicos y la operación de programas públicos</t>
  </si>
  <si>
    <t>Patentes, derechos de autor, regalías y otros</t>
  </si>
  <si>
    <t>Servicios para capacitación a servidores públicos</t>
  </si>
  <si>
    <t>Otros servicios comerciales</t>
  </si>
  <si>
    <t>Información en medios masivos derivada de la operación y administración de las dependencias y entidades</t>
  </si>
  <si>
    <t>Servicios de digitalización</t>
  </si>
  <si>
    <t>Servicios de vigilancia</t>
  </si>
  <si>
    <t>Servicios integrales</t>
  </si>
  <si>
    <t>Servicios bancarios y financieros</t>
  </si>
  <si>
    <t>Seguros de bienes patrimoniales</t>
  </si>
  <si>
    <t>Mantenimiento y conservación de vehículos terrestres, aéreos, marítimos, lacustres y fluviales</t>
  </si>
  <si>
    <t>Mantenimiento y conservación de maquinaria y equipo</t>
  </si>
  <si>
    <t>Servicios de jardinería y fumigación</t>
  </si>
  <si>
    <t>Servicios relacionados con monitoreo de información en medios masivos</t>
  </si>
  <si>
    <t>Pasajes aéreos nacionales para servidores públicos de mando en el desempeño de comisiones y funciones oficiales</t>
  </si>
  <si>
    <t>Pasajes terrestres nacionales para labores en campo y de supervisión</t>
  </si>
  <si>
    <t>Viáticos nacionales para servidores públicos en el desempeño de funciones oficiales</t>
  </si>
  <si>
    <t>Otros impuestos y derechos</t>
  </si>
  <si>
    <t>Erogaciones por resoluciones por autoridad competente</t>
  </si>
  <si>
    <t>Impuesto sobre nóminas</t>
  </si>
  <si>
    <t>Compensaciones por servicios de carácter social</t>
  </si>
  <si>
    <t>Servicios Generales</t>
  </si>
  <si>
    <t>Transferencias, Asignaciones, Subsidios y Otras Ayudas</t>
  </si>
  <si>
    <t>Seguro de responsabilidad patrimonial del Estado</t>
  </si>
  <si>
    <t>Otras Erogaciones</t>
  </si>
  <si>
    <t>Estímulos al personal operativo</t>
  </si>
  <si>
    <t>Utensilios para el servicio de alimentación</t>
  </si>
  <si>
    <t>Materiales, accesorios y suministros médicos</t>
  </si>
  <si>
    <t xml:space="preserve">Blancos y otros productos textiles, excepto prendas de vestir </t>
  </si>
  <si>
    <t xml:space="preserve">Arrendamiento de equipo y bienes informáticos </t>
  </si>
  <si>
    <t>Arrendamiento de vehiculos terrestres, aéreos, maritimos, lacustres y fluviales para servidores públicos</t>
  </si>
  <si>
    <t>Otras asesorias para la operación de programas</t>
  </si>
  <si>
    <t>Del 1 de enero al 30 de septiembre de 2023</t>
  </si>
  <si>
    <t xml:space="preserve">Vestuario y uniformes </t>
  </si>
  <si>
    <t>Apertura de Fondo Rotatorio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</si>
</sst>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Montserrat"/>
    </font>
    <font>
      <sz val="12"/>
      <color theme="1"/>
      <name val="Montserrat"/>
    </font>
    <font>
      <b/>
      <i/>
      <sz val="16"/>
      <color theme="1"/>
      <name val="Montserrat"/>
    </font>
    <font>
      <sz val="14"/>
      <color theme="1"/>
      <name val="Montserrat"/>
    </font>
    <font>
      <b/>
      <i/>
      <sz val="12"/>
      <color theme="1"/>
      <name val="Montserrat"/>
    </font>
    <font>
      <b/>
      <sz val="12"/>
      <color theme="1"/>
      <name val="Montserrat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21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164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vertical="center" wrapText="1"/>
    </xf>
    <xf numFmtId="164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164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"/>
  <sheetViews>
    <sheetView showGridLines="0" tabSelected="1" zoomScale="70" zoomScaleNormal="70" workbookViewId="0">
      <selection activeCell="K14" sqref="K14"/>
    </sheetView>
  </sheetViews>
  <sheetFormatPr baseColWidth="10" defaultColWidth="19.28515625" defaultRowHeight="15" x14ac:dyDescent="0.25"/>
  <cols>
    <col min="1" max="1" width="9.28515625" style="3" bestFit="1" customWidth="1"/>
    <col min="2" max="2" width="19.28515625" style="3"/>
    <col min="3" max="3" width="50.5703125" style="23" customWidth="1"/>
    <col min="4" max="4" width="19.28515625" style="9"/>
    <col min="5" max="5" width="20.42578125" style="9" customWidth="1"/>
    <col min="6" max="7" width="19.7109375" style="9" customWidth="1"/>
    <col min="8" max="16384" width="19.28515625" style="3"/>
  </cols>
  <sheetData>
    <row r="1" spans="1:10" customFormat="1" ht="24" x14ac:dyDescent="0.25">
      <c r="B1" s="12" t="s">
        <v>20</v>
      </c>
      <c r="C1" s="25"/>
    </row>
    <row r="2" spans="1:10" customFormat="1" ht="24" x14ac:dyDescent="0.25">
      <c r="B2" s="12" t="s">
        <v>23</v>
      </c>
      <c r="C2" s="25"/>
    </row>
    <row r="3" spans="1:10" customFormat="1" ht="21.75" x14ac:dyDescent="0.25">
      <c r="B3" s="13" t="s">
        <v>24</v>
      </c>
      <c r="C3" s="25"/>
    </row>
    <row r="4" spans="1:10" customFormat="1" ht="21.75" x14ac:dyDescent="0.25">
      <c r="B4" s="13" t="s">
        <v>78</v>
      </c>
      <c r="C4" s="25"/>
    </row>
    <row r="5" spans="1:10" s="15" customFormat="1" ht="18.75" x14ac:dyDescent="0.25">
      <c r="A5" s="14"/>
      <c r="B5" s="14"/>
      <c r="C5" s="14"/>
      <c r="D5" s="27" t="s">
        <v>25</v>
      </c>
      <c r="E5" s="28"/>
      <c r="F5" s="14"/>
    </row>
    <row r="6" spans="1:10" s="15" customFormat="1" ht="18.75" x14ac:dyDescent="0.25">
      <c r="A6" s="14"/>
      <c r="B6" s="14"/>
      <c r="C6" s="14"/>
      <c r="D6" s="14"/>
      <c r="E6" s="14"/>
      <c r="F6" s="14"/>
    </row>
    <row r="7" spans="1:10" s="15" customFormat="1" ht="18.75" x14ac:dyDescent="0.25">
      <c r="A7" s="14"/>
      <c r="B7" s="14"/>
      <c r="C7" s="14"/>
      <c r="D7" s="16" t="s">
        <v>26</v>
      </c>
      <c r="E7" s="16" t="s">
        <v>1</v>
      </c>
      <c r="F7" s="17" t="s">
        <v>29</v>
      </c>
      <c r="G7" s="16" t="s">
        <v>27</v>
      </c>
      <c r="H7" s="16" t="s">
        <v>28</v>
      </c>
    </row>
    <row r="8" spans="1:10" s="20" customFormat="1" ht="18.75" x14ac:dyDescent="0.25">
      <c r="A8" s="18" t="s">
        <v>0</v>
      </c>
      <c r="B8" s="18"/>
      <c r="C8" s="18"/>
      <c r="D8" s="19">
        <f>+D10+D29+D51+D82+D87</f>
        <v>269291646</v>
      </c>
      <c r="E8" s="19">
        <f>+E10+E29+E51+E82+E87</f>
        <v>433516046.70000005</v>
      </c>
      <c r="F8" s="19">
        <f>+F10+F29+F51+F82+F87</f>
        <v>271454639.78000003</v>
      </c>
      <c r="G8" s="19">
        <f>+G10+G29+G51+G82+G87</f>
        <v>271454639.78000003</v>
      </c>
      <c r="H8" s="19">
        <f>+H10+H29+H51+H82+H87</f>
        <v>162061406.91999996</v>
      </c>
      <c r="I8" s="19"/>
      <c r="J8" s="19"/>
    </row>
    <row r="9" spans="1:10" s="15" customFormat="1" ht="18.75" x14ac:dyDescent="0.25">
      <c r="A9" s="14"/>
      <c r="B9" s="14"/>
      <c r="C9" s="14"/>
      <c r="D9" s="21"/>
      <c r="E9" s="21"/>
      <c r="F9" s="21"/>
      <c r="G9" s="21"/>
      <c r="H9" s="21"/>
    </row>
    <row r="10" spans="1:10" s="20" customFormat="1" ht="18.75" x14ac:dyDescent="0.25">
      <c r="A10" s="18">
        <v>1000</v>
      </c>
      <c r="B10" s="22" t="s">
        <v>21</v>
      </c>
      <c r="C10" s="18"/>
      <c r="D10" s="19">
        <f>SUM(D12:D27)</f>
        <v>269050492</v>
      </c>
      <c r="E10" s="19">
        <f t="shared" ref="E10:H10" si="0">SUM(E12:E27)</f>
        <v>363795429.30000001</v>
      </c>
      <c r="F10" s="19">
        <f t="shared" si="0"/>
        <v>256467608.02000001</v>
      </c>
      <c r="G10" s="19">
        <f t="shared" si="0"/>
        <v>256467608.02000001</v>
      </c>
      <c r="H10" s="19">
        <f t="shared" si="0"/>
        <v>107327821.27999996</v>
      </c>
    </row>
    <row r="11" spans="1:10" s="1" customFormat="1" x14ac:dyDescent="0.25">
      <c r="A11" s="2"/>
      <c r="B11" s="2"/>
      <c r="C11" s="2"/>
      <c r="D11" s="2"/>
      <c r="E11" s="2"/>
      <c r="F11" s="2"/>
      <c r="G11" s="2"/>
    </row>
    <row r="12" spans="1:10" ht="18.75" x14ac:dyDescent="0.25">
      <c r="A12" s="10"/>
      <c r="B12" s="24">
        <v>11301</v>
      </c>
      <c r="C12" s="26" t="s">
        <v>2</v>
      </c>
      <c r="D12" s="11">
        <v>28022347</v>
      </c>
      <c r="E12" s="11">
        <v>29495587</v>
      </c>
      <c r="F12" s="11">
        <v>20121559.43</v>
      </c>
      <c r="G12" s="11">
        <v>20121559.43</v>
      </c>
      <c r="H12" s="11">
        <f>E12-G12</f>
        <v>9374027.5700000003</v>
      </c>
      <c r="I12"/>
    </row>
    <row r="13" spans="1:10" ht="18.75" x14ac:dyDescent="0.25">
      <c r="A13" s="10"/>
      <c r="B13" s="24">
        <v>12201</v>
      </c>
      <c r="C13" s="26" t="s">
        <v>3</v>
      </c>
      <c r="D13" s="11">
        <v>112374296</v>
      </c>
      <c r="E13" s="11">
        <v>198030031</v>
      </c>
      <c r="F13" s="11">
        <v>144930483.95000005</v>
      </c>
      <c r="G13" s="11">
        <v>144930483.95000005</v>
      </c>
      <c r="H13" s="11">
        <f t="shared" ref="H13:H27" si="1">E13-G13</f>
        <v>53099547.049999952</v>
      </c>
      <c r="I13"/>
    </row>
    <row r="14" spans="1:10" ht="36" x14ac:dyDescent="0.25">
      <c r="A14" s="10"/>
      <c r="B14" s="24">
        <v>13101</v>
      </c>
      <c r="C14" s="26" t="s">
        <v>4</v>
      </c>
      <c r="D14" s="11">
        <v>168240</v>
      </c>
      <c r="E14" s="11">
        <v>168240</v>
      </c>
      <c r="F14" s="11">
        <v>75150.039999999994</v>
      </c>
      <c r="G14" s="11">
        <v>75150.039999999994</v>
      </c>
      <c r="H14" s="11">
        <f t="shared" si="1"/>
        <v>93089.96</v>
      </c>
      <c r="I14"/>
    </row>
    <row r="15" spans="1:10" ht="18.75" x14ac:dyDescent="0.25">
      <c r="A15" s="10"/>
      <c r="B15" s="24">
        <v>13201</v>
      </c>
      <c r="C15" s="26" t="s">
        <v>5</v>
      </c>
      <c r="D15" s="11">
        <v>775165</v>
      </c>
      <c r="E15" s="11">
        <v>816727.62999999989</v>
      </c>
      <c r="F15" s="11">
        <v>315609.48</v>
      </c>
      <c r="G15" s="11">
        <v>315609.48</v>
      </c>
      <c r="H15" s="11">
        <f t="shared" si="1"/>
        <v>501118.14999999991</v>
      </c>
      <c r="I15"/>
    </row>
    <row r="16" spans="1:10" ht="18.75" x14ac:dyDescent="0.25">
      <c r="A16" s="10"/>
      <c r="B16" s="24">
        <v>13202</v>
      </c>
      <c r="C16" s="26" t="s">
        <v>6</v>
      </c>
      <c r="D16" s="11">
        <v>3100664</v>
      </c>
      <c r="E16" s="11">
        <v>3266914.6799999997</v>
      </c>
      <c r="F16" s="11">
        <v>0</v>
      </c>
      <c r="G16" s="11">
        <v>0</v>
      </c>
      <c r="H16" s="11">
        <f t="shared" si="1"/>
        <v>3266914.6799999997</v>
      </c>
      <c r="I16"/>
    </row>
    <row r="17" spans="1:9" ht="18.75" x14ac:dyDescent="0.25">
      <c r="A17" s="10"/>
      <c r="B17" s="24">
        <v>14101</v>
      </c>
      <c r="C17" s="26" t="s">
        <v>7</v>
      </c>
      <c r="D17" s="11">
        <v>3758888</v>
      </c>
      <c r="E17" s="11">
        <v>3925399.52</v>
      </c>
      <c r="F17" s="11">
        <v>1973827.1099999999</v>
      </c>
      <c r="G17" s="11">
        <v>1973827.1099999999</v>
      </c>
      <c r="H17" s="11">
        <f t="shared" si="1"/>
        <v>1951572.4100000001</v>
      </c>
      <c r="I17"/>
    </row>
    <row r="18" spans="1:9" ht="36" x14ac:dyDescent="0.25">
      <c r="A18" s="10"/>
      <c r="B18" s="24">
        <v>14105</v>
      </c>
      <c r="C18" s="26" t="s">
        <v>8</v>
      </c>
      <c r="D18" s="11">
        <v>1270915</v>
      </c>
      <c r="E18" s="11">
        <v>1323941.4700000002</v>
      </c>
      <c r="F18" s="11">
        <v>557997.43999999994</v>
      </c>
      <c r="G18" s="11">
        <v>557997.43999999994</v>
      </c>
      <c r="H18" s="11">
        <f t="shared" si="1"/>
        <v>765944.03000000026</v>
      </c>
      <c r="I18"/>
    </row>
    <row r="19" spans="1:9" ht="18.75" x14ac:dyDescent="0.25">
      <c r="A19" s="10"/>
      <c r="B19" s="24">
        <v>14201</v>
      </c>
      <c r="C19" s="26" t="s">
        <v>9</v>
      </c>
      <c r="D19" s="11">
        <v>1405285</v>
      </c>
      <c r="E19" s="11">
        <v>1488791.2000000002</v>
      </c>
      <c r="F19" s="11">
        <v>878730.65999999992</v>
      </c>
      <c r="G19" s="11">
        <v>878730.65999999992</v>
      </c>
      <c r="H19" s="11">
        <f t="shared" si="1"/>
        <v>610060.54000000027</v>
      </c>
      <c r="I19"/>
    </row>
    <row r="20" spans="1:9" ht="36" x14ac:dyDescent="0.25">
      <c r="A20" s="10"/>
      <c r="B20" s="24">
        <v>14301</v>
      </c>
      <c r="C20" s="26" t="s">
        <v>10</v>
      </c>
      <c r="D20" s="11">
        <v>562114</v>
      </c>
      <c r="E20" s="11">
        <v>595516.48</v>
      </c>
      <c r="F20" s="11">
        <v>351493.35</v>
      </c>
      <c r="G20" s="11">
        <v>351493.35</v>
      </c>
      <c r="H20" s="11">
        <f t="shared" si="1"/>
        <v>244023.13</v>
      </c>
      <c r="I20"/>
    </row>
    <row r="21" spans="1:9" ht="18.75" x14ac:dyDescent="0.25">
      <c r="A21" s="10"/>
      <c r="B21" s="24">
        <v>14302</v>
      </c>
      <c r="C21" s="26" t="s">
        <v>11</v>
      </c>
      <c r="D21" s="11">
        <v>897888</v>
      </c>
      <c r="E21" s="11">
        <v>951634.29</v>
      </c>
      <c r="F21" s="11">
        <v>536106.98</v>
      </c>
      <c r="G21" s="11">
        <v>536106.98</v>
      </c>
      <c r="H21" s="11">
        <f t="shared" si="1"/>
        <v>415527.31000000006</v>
      </c>
      <c r="I21"/>
    </row>
    <row r="22" spans="1:9" ht="36" x14ac:dyDescent="0.25">
      <c r="A22" s="10"/>
      <c r="B22" s="24">
        <v>14401</v>
      </c>
      <c r="C22" s="26" t="s">
        <v>19</v>
      </c>
      <c r="D22" s="11">
        <v>1928663</v>
      </c>
      <c r="E22" s="11">
        <v>2052811.0300000003</v>
      </c>
      <c r="F22" s="11">
        <v>1420282.89</v>
      </c>
      <c r="G22" s="11">
        <v>1420282.89</v>
      </c>
      <c r="H22" s="11">
        <f t="shared" si="1"/>
        <v>632528.14000000036</v>
      </c>
      <c r="I22"/>
    </row>
    <row r="23" spans="1:9" ht="18.75" x14ac:dyDescent="0.25">
      <c r="A23" s="10"/>
      <c r="B23" s="24">
        <v>14405</v>
      </c>
      <c r="C23" s="26" t="s">
        <v>12</v>
      </c>
      <c r="D23" s="11">
        <v>79976</v>
      </c>
      <c r="E23" s="11">
        <v>79976</v>
      </c>
      <c r="F23" s="11">
        <v>50701.59</v>
      </c>
      <c r="G23" s="11">
        <v>50701.59</v>
      </c>
      <c r="H23" s="11">
        <f t="shared" si="1"/>
        <v>29274.410000000003</v>
      </c>
      <c r="I23"/>
    </row>
    <row r="24" spans="1:9" ht="18.75" x14ac:dyDescent="0.25">
      <c r="A24" s="10"/>
      <c r="B24" s="24">
        <v>15402</v>
      </c>
      <c r="C24" s="26" t="s">
        <v>13</v>
      </c>
      <c r="D24" s="11">
        <v>110239512</v>
      </c>
      <c r="E24" s="11">
        <v>116703822.2</v>
      </c>
      <c r="F24" s="11">
        <v>82036978.50999999</v>
      </c>
      <c r="G24" s="11">
        <v>82036978.50999999</v>
      </c>
      <c r="H24" s="11">
        <f t="shared" si="1"/>
        <v>34666843.690000013</v>
      </c>
      <c r="I24"/>
    </row>
    <row r="25" spans="1:9" ht="18.75" x14ac:dyDescent="0.25">
      <c r="A25" s="10"/>
      <c r="B25" s="24">
        <v>15403</v>
      </c>
      <c r="C25" s="26" t="s">
        <v>14</v>
      </c>
      <c r="D25" s="11">
        <v>4124040</v>
      </c>
      <c r="E25" s="11">
        <v>4532880</v>
      </c>
      <c r="F25" s="11">
        <v>3127941.39</v>
      </c>
      <c r="G25" s="11">
        <v>3127941.39</v>
      </c>
      <c r="H25" s="11">
        <f t="shared" si="1"/>
        <v>1404938.6099999999</v>
      </c>
      <c r="I25"/>
    </row>
    <row r="26" spans="1:9" ht="18.75" x14ac:dyDescent="0.25">
      <c r="A26" s="10"/>
      <c r="B26" s="24">
        <v>15901</v>
      </c>
      <c r="C26" s="26" t="s">
        <v>15</v>
      </c>
      <c r="D26" s="11">
        <v>342499</v>
      </c>
      <c r="E26" s="11">
        <v>342499</v>
      </c>
      <c r="F26" s="11">
        <v>70087.399999999994</v>
      </c>
      <c r="G26" s="11">
        <v>70087.399999999994</v>
      </c>
      <c r="H26" s="11">
        <f t="shared" si="1"/>
        <v>272411.59999999998</v>
      </c>
      <c r="I26"/>
    </row>
    <row r="27" spans="1:9" ht="18.75" x14ac:dyDescent="0.25">
      <c r="A27" s="10"/>
      <c r="B27" s="24">
        <v>17102</v>
      </c>
      <c r="C27" s="26" t="s">
        <v>71</v>
      </c>
      <c r="D27" s="11">
        <v>0</v>
      </c>
      <c r="E27" s="11">
        <v>20657.8</v>
      </c>
      <c r="F27" s="11">
        <v>20657.8</v>
      </c>
      <c r="G27" s="11">
        <v>20657.8</v>
      </c>
      <c r="H27" s="11">
        <f t="shared" si="1"/>
        <v>0</v>
      </c>
      <c r="I27"/>
    </row>
    <row r="28" spans="1:9" x14ac:dyDescent="0.25">
      <c r="A28" s="10"/>
      <c r="C28" s="1"/>
      <c r="D28" s="4"/>
      <c r="E28" s="4"/>
      <c r="F28" s="4"/>
      <c r="G28" s="4"/>
      <c r="H28" s="4"/>
    </row>
    <row r="29" spans="1:9" s="20" customFormat="1" ht="18.75" x14ac:dyDescent="0.25">
      <c r="A29" s="18">
        <v>2000</v>
      </c>
      <c r="B29" s="22" t="s">
        <v>22</v>
      </c>
      <c r="C29" s="18"/>
      <c r="D29" s="19">
        <f>SUM(D31:D49)</f>
        <v>241154</v>
      </c>
      <c r="E29" s="19">
        <f>SUM(E31:E49)</f>
        <v>2434661.8000000003</v>
      </c>
      <c r="F29" s="19">
        <f>SUM(F31:F49)</f>
        <v>542634.22</v>
      </c>
      <c r="G29" s="19">
        <f>SUM(G31:G49)</f>
        <v>542634.22</v>
      </c>
      <c r="H29" s="19">
        <f>SUM(H31:H49)</f>
        <v>1892027.5799999998</v>
      </c>
    </row>
    <row r="30" spans="1:9" s="5" customFormat="1" ht="15.75" x14ac:dyDescent="0.25">
      <c r="B30" s="6"/>
      <c r="C30" s="7"/>
      <c r="D30" s="8"/>
      <c r="E30" s="8"/>
      <c r="F30" s="8"/>
      <c r="G30" s="8"/>
      <c r="H30" s="8"/>
    </row>
    <row r="31" spans="1:9" ht="18.75" x14ac:dyDescent="0.25">
      <c r="A31" s="10"/>
      <c r="B31" s="24">
        <v>21101</v>
      </c>
      <c r="C31" s="26" t="s">
        <v>16</v>
      </c>
      <c r="D31" s="11">
        <v>76815</v>
      </c>
      <c r="E31" s="11">
        <v>277593.92</v>
      </c>
      <c r="F31" s="11">
        <v>249330.71</v>
      </c>
      <c r="G31" s="11">
        <v>249330.71</v>
      </c>
      <c r="H31" s="11">
        <f t="shared" ref="H31:H49" si="2">E31-G31</f>
        <v>28263.209999999992</v>
      </c>
      <c r="I31"/>
    </row>
    <row r="32" spans="1:9" ht="54" x14ac:dyDescent="0.25">
      <c r="A32" s="10"/>
      <c r="B32" s="24">
        <v>21401</v>
      </c>
      <c r="C32" s="26" t="s">
        <v>30</v>
      </c>
      <c r="D32" s="11">
        <v>0</v>
      </c>
      <c r="E32" s="11">
        <v>57508.81</v>
      </c>
      <c r="F32" s="11">
        <v>15429.81</v>
      </c>
      <c r="G32" s="11">
        <v>15429.81</v>
      </c>
      <c r="H32" s="11">
        <f t="shared" si="2"/>
        <v>42079</v>
      </c>
      <c r="I32"/>
    </row>
    <row r="33" spans="1:9" ht="18.75" x14ac:dyDescent="0.25">
      <c r="A33" s="10"/>
      <c r="B33" s="24">
        <v>21501</v>
      </c>
      <c r="C33" s="26" t="s">
        <v>17</v>
      </c>
      <c r="D33" s="11">
        <v>32868</v>
      </c>
      <c r="E33" s="11">
        <v>32868</v>
      </c>
      <c r="F33" s="11">
        <v>0</v>
      </c>
      <c r="G33" s="11">
        <v>0</v>
      </c>
      <c r="H33" s="11">
        <f t="shared" si="2"/>
        <v>32868</v>
      </c>
      <c r="I33"/>
    </row>
    <row r="34" spans="1:9" ht="18.75" x14ac:dyDescent="0.25">
      <c r="A34" s="10"/>
      <c r="B34" s="24">
        <v>21601</v>
      </c>
      <c r="C34" s="26" t="s">
        <v>31</v>
      </c>
      <c r="D34" s="11">
        <v>0</v>
      </c>
      <c r="E34" s="11">
        <v>6496</v>
      </c>
      <c r="F34" s="11">
        <v>6496</v>
      </c>
      <c r="G34" s="11">
        <v>6496</v>
      </c>
      <c r="H34" s="11">
        <f t="shared" si="2"/>
        <v>0</v>
      </c>
      <c r="I34"/>
    </row>
    <row r="35" spans="1:9" ht="54" x14ac:dyDescent="0.25">
      <c r="A35" s="10"/>
      <c r="B35" s="24">
        <v>22104</v>
      </c>
      <c r="C35" s="26" t="s">
        <v>32</v>
      </c>
      <c r="D35" s="11">
        <v>0</v>
      </c>
      <c r="E35" s="11">
        <v>189291.47999999998</v>
      </c>
      <c r="F35" s="11">
        <v>101226.98</v>
      </c>
      <c r="G35" s="11">
        <v>101226.98</v>
      </c>
      <c r="H35" s="11">
        <f t="shared" si="2"/>
        <v>88064.499999999985</v>
      </c>
      <c r="I35"/>
    </row>
    <row r="36" spans="1:9" ht="18.75" x14ac:dyDescent="0.25">
      <c r="A36" s="10"/>
      <c r="B36" s="24">
        <v>22301</v>
      </c>
      <c r="C36" s="26" t="s">
        <v>72</v>
      </c>
      <c r="D36" s="11">
        <v>0</v>
      </c>
      <c r="E36" s="11">
        <v>449</v>
      </c>
      <c r="F36" s="11">
        <v>449</v>
      </c>
      <c r="G36" s="11">
        <v>449</v>
      </c>
      <c r="H36" s="11">
        <f t="shared" si="2"/>
        <v>0</v>
      </c>
      <c r="I36"/>
    </row>
    <row r="37" spans="1:9" ht="18.75" x14ac:dyDescent="0.25">
      <c r="A37" s="10"/>
      <c r="B37" s="24">
        <v>24601</v>
      </c>
      <c r="C37" s="26" t="s">
        <v>33</v>
      </c>
      <c r="D37" s="11">
        <v>0</v>
      </c>
      <c r="E37" s="11">
        <v>34000</v>
      </c>
      <c r="F37" s="11">
        <v>12642.26</v>
      </c>
      <c r="G37" s="11">
        <v>12642.26</v>
      </c>
      <c r="H37" s="11">
        <f t="shared" si="2"/>
        <v>21357.739999999998</v>
      </c>
      <c r="I37"/>
    </row>
    <row r="38" spans="1:9" ht="18.75" x14ac:dyDescent="0.25">
      <c r="A38" s="10"/>
      <c r="B38" s="24">
        <v>24701</v>
      </c>
      <c r="C38" s="26" t="s">
        <v>34</v>
      </c>
      <c r="D38" s="11">
        <v>0</v>
      </c>
      <c r="E38" s="11">
        <v>5773.29</v>
      </c>
      <c r="F38" s="11">
        <v>1470</v>
      </c>
      <c r="G38" s="11">
        <v>1470</v>
      </c>
      <c r="H38" s="11">
        <f t="shared" si="2"/>
        <v>4303.29</v>
      </c>
      <c r="I38"/>
    </row>
    <row r="39" spans="1:9" ht="18.75" x14ac:dyDescent="0.25">
      <c r="A39" s="10"/>
      <c r="B39" s="24">
        <v>24801</v>
      </c>
      <c r="C39" s="26" t="s">
        <v>35</v>
      </c>
      <c r="D39" s="11">
        <v>0</v>
      </c>
      <c r="E39" s="11">
        <v>260000</v>
      </c>
      <c r="F39" s="11">
        <v>7190.3</v>
      </c>
      <c r="G39" s="11">
        <v>7190.3</v>
      </c>
      <c r="H39" s="11">
        <f t="shared" si="2"/>
        <v>252809.7</v>
      </c>
      <c r="I39"/>
    </row>
    <row r="40" spans="1:9" ht="36" x14ac:dyDescent="0.25">
      <c r="A40" s="10"/>
      <c r="B40" s="24">
        <v>24901</v>
      </c>
      <c r="C40" s="26" t="s">
        <v>36</v>
      </c>
      <c r="D40" s="11">
        <v>0</v>
      </c>
      <c r="E40" s="11">
        <v>34456</v>
      </c>
      <c r="F40" s="11">
        <v>6434.8099999999995</v>
      </c>
      <c r="G40" s="11">
        <v>6434.8099999999995</v>
      </c>
      <c r="H40" s="11">
        <f t="shared" si="2"/>
        <v>28021.190000000002</v>
      </c>
      <c r="I40"/>
    </row>
    <row r="41" spans="1:9" ht="18.75" x14ac:dyDescent="0.25">
      <c r="A41" s="10"/>
      <c r="B41" s="24">
        <v>25301</v>
      </c>
      <c r="C41" s="26" t="s">
        <v>37</v>
      </c>
      <c r="D41" s="11">
        <v>0</v>
      </c>
      <c r="E41" s="11">
        <v>9056.6800000000021</v>
      </c>
      <c r="F41" s="11">
        <v>7701.4</v>
      </c>
      <c r="G41" s="11">
        <v>7701.4</v>
      </c>
      <c r="H41" s="11">
        <f t="shared" si="2"/>
        <v>1355.2800000000025</v>
      </c>
      <c r="I41"/>
    </row>
    <row r="42" spans="1:9" ht="18.75" x14ac:dyDescent="0.25">
      <c r="A42" s="10"/>
      <c r="B42" s="24">
        <v>25401</v>
      </c>
      <c r="C42" s="26" t="s">
        <v>73</v>
      </c>
      <c r="D42" s="11">
        <v>0</v>
      </c>
      <c r="E42" s="11">
        <v>91890</v>
      </c>
      <c r="F42" s="11">
        <v>15195.91</v>
      </c>
      <c r="G42" s="11">
        <v>15195.91</v>
      </c>
      <c r="H42" s="11">
        <f t="shared" si="2"/>
        <v>76694.09</v>
      </c>
      <c r="I42"/>
    </row>
    <row r="43" spans="1:9" ht="72" x14ac:dyDescent="0.25">
      <c r="A43" s="10"/>
      <c r="B43" s="24">
        <v>26103</v>
      </c>
      <c r="C43" s="26" t="s">
        <v>18</v>
      </c>
      <c r="D43" s="11">
        <v>131471</v>
      </c>
      <c r="E43" s="11">
        <v>226196.88999999998</v>
      </c>
      <c r="F43" s="11">
        <v>94365.36</v>
      </c>
      <c r="G43" s="11">
        <v>94365.36</v>
      </c>
      <c r="H43" s="11">
        <f t="shared" si="2"/>
        <v>131831.52999999997</v>
      </c>
      <c r="I43"/>
    </row>
    <row r="44" spans="1:9" ht="18.75" x14ac:dyDescent="0.25">
      <c r="A44" s="10"/>
      <c r="B44" s="24">
        <v>27101</v>
      </c>
      <c r="C44" s="26" t="s">
        <v>79</v>
      </c>
      <c r="D44" s="11">
        <v>0</v>
      </c>
      <c r="E44" s="11">
        <v>189971</v>
      </c>
      <c r="F44" s="11">
        <v>0</v>
      </c>
      <c r="G44" s="11">
        <v>0</v>
      </c>
      <c r="H44" s="11">
        <f t="shared" si="2"/>
        <v>189971</v>
      </c>
      <c r="I44"/>
    </row>
    <row r="45" spans="1:9" ht="18.75" x14ac:dyDescent="0.25">
      <c r="A45" s="10"/>
      <c r="B45" s="24">
        <v>27201</v>
      </c>
      <c r="C45" s="26" t="s">
        <v>38</v>
      </c>
      <c r="D45" s="11">
        <v>0</v>
      </c>
      <c r="E45" s="11">
        <v>966029</v>
      </c>
      <c r="F45" s="11">
        <v>3580.92</v>
      </c>
      <c r="G45" s="11">
        <v>3580.92</v>
      </c>
      <c r="H45" s="11">
        <f t="shared" si="2"/>
        <v>962448.08</v>
      </c>
      <c r="I45"/>
    </row>
    <row r="46" spans="1:9" ht="36" x14ac:dyDescent="0.25">
      <c r="A46" s="10"/>
      <c r="B46" s="24">
        <v>27501</v>
      </c>
      <c r="C46" s="26" t="s">
        <v>74</v>
      </c>
      <c r="D46" s="11">
        <v>0</v>
      </c>
      <c r="E46" s="11">
        <v>332.12</v>
      </c>
      <c r="F46" s="11">
        <v>332.12</v>
      </c>
      <c r="G46" s="11">
        <v>332.12</v>
      </c>
      <c r="H46" s="11">
        <f t="shared" si="2"/>
        <v>0</v>
      </c>
      <c r="I46"/>
    </row>
    <row r="47" spans="1:9" ht="18.75" x14ac:dyDescent="0.25">
      <c r="A47" s="10"/>
      <c r="B47" s="24">
        <v>29101</v>
      </c>
      <c r="C47" s="26" t="s">
        <v>39</v>
      </c>
      <c r="D47" s="11">
        <v>0</v>
      </c>
      <c r="E47" s="11">
        <v>23000</v>
      </c>
      <c r="F47" s="11">
        <v>0</v>
      </c>
      <c r="G47" s="11">
        <v>0</v>
      </c>
      <c r="H47" s="11">
        <f t="shared" si="2"/>
        <v>23000</v>
      </c>
      <c r="I47"/>
    </row>
    <row r="48" spans="1:9" ht="18.75" x14ac:dyDescent="0.25">
      <c r="A48" s="10"/>
      <c r="B48" s="24">
        <v>29201</v>
      </c>
      <c r="C48" s="26" t="s">
        <v>40</v>
      </c>
      <c r="D48" s="11">
        <v>0</v>
      </c>
      <c r="E48" s="11">
        <v>11700.01</v>
      </c>
      <c r="F48" s="11">
        <v>2739.04</v>
      </c>
      <c r="G48" s="11">
        <v>2739.04</v>
      </c>
      <c r="H48" s="11">
        <f t="shared" si="2"/>
        <v>8960.9700000000012</v>
      </c>
      <c r="I48"/>
    </row>
    <row r="49" spans="1:9" ht="54" x14ac:dyDescent="0.25">
      <c r="A49" s="10"/>
      <c r="B49" s="24">
        <v>29301</v>
      </c>
      <c r="C49" s="26" t="s">
        <v>41</v>
      </c>
      <c r="D49" s="11">
        <v>0</v>
      </c>
      <c r="E49" s="11">
        <v>18049.599999999999</v>
      </c>
      <c r="F49" s="11">
        <v>18049.599999999999</v>
      </c>
      <c r="G49" s="11">
        <v>18049.599999999999</v>
      </c>
      <c r="H49" s="11">
        <f t="shared" si="2"/>
        <v>0</v>
      </c>
      <c r="I49"/>
    </row>
    <row r="50" spans="1:9" x14ac:dyDescent="0.25">
      <c r="A50" s="10"/>
      <c r="C50" s="1"/>
      <c r="D50" s="4"/>
      <c r="E50" s="4"/>
      <c r="F50" s="4"/>
      <c r="G50" s="4"/>
      <c r="H50" s="4"/>
    </row>
    <row r="51" spans="1:9" s="20" customFormat="1" ht="18.75" x14ac:dyDescent="0.25">
      <c r="A51" s="18">
        <v>3000</v>
      </c>
      <c r="B51" s="22" t="s">
        <v>67</v>
      </c>
      <c r="C51" s="18"/>
      <c r="D51" s="19">
        <f>SUM(D53:D79)</f>
        <v>0</v>
      </c>
      <c r="E51" s="19">
        <f>SUM(E53:E79)</f>
        <v>66606655.129999988</v>
      </c>
      <c r="F51" s="19">
        <f>SUM(F53:F79)</f>
        <v>13949097.470000001</v>
      </c>
      <c r="G51" s="19">
        <f>SUM(G53:G79)</f>
        <v>13949097.470000001</v>
      </c>
      <c r="H51" s="19">
        <f>SUM(H53:H79)</f>
        <v>52657557.659999996</v>
      </c>
    </row>
    <row r="53" spans="1:9" ht="18.75" x14ac:dyDescent="0.25">
      <c r="A53" s="10"/>
      <c r="B53" s="24">
        <v>31101</v>
      </c>
      <c r="C53" s="26" t="s">
        <v>42</v>
      </c>
      <c r="D53" s="11">
        <v>0</v>
      </c>
      <c r="E53" s="11">
        <v>2661987.4699999997</v>
      </c>
      <c r="F53" s="11">
        <v>1553106.01</v>
      </c>
      <c r="G53" s="11">
        <v>1553106.01</v>
      </c>
      <c r="H53" s="11">
        <f t="shared" ref="H53:H79" si="3">E53-G53</f>
        <v>1108881.4599999997</v>
      </c>
      <c r="I53"/>
    </row>
    <row r="54" spans="1:9" ht="18.75" x14ac:dyDescent="0.25">
      <c r="A54" s="10"/>
      <c r="B54" s="24">
        <v>31401</v>
      </c>
      <c r="C54" s="26" t="s">
        <v>43</v>
      </c>
      <c r="D54" s="11">
        <v>0</v>
      </c>
      <c r="E54" s="11">
        <v>28880.52</v>
      </c>
      <c r="F54" s="11">
        <v>28880.52</v>
      </c>
      <c r="G54" s="11">
        <v>28880.52</v>
      </c>
      <c r="H54" s="11">
        <f t="shared" si="3"/>
        <v>0</v>
      </c>
      <c r="I54"/>
    </row>
    <row r="55" spans="1:9" ht="36" x14ac:dyDescent="0.25">
      <c r="A55" s="10"/>
      <c r="B55" s="24">
        <v>31701</v>
      </c>
      <c r="C55" s="26" t="s">
        <v>44</v>
      </c>
      <c r="D55" s="11">
        <v>0</v>
      </c>
      <c r="E55" s="11">
        <v>6906.55</v>
      </c>
      <c r="F55" s="11">
        <v>4081.94</v>
      </c>
      <c r="G55" s="11">
        <v>4081.94</v>
      </c>
      <c r="H55" s="11">
        <f t="shared" si="3"/>
        <v>2824.61</v>
      </c>
      <c r="I55"/>
    </row>
    <row r="56" spans="1:9" ht="18.75" x14ac:dyDescent="0.25">
      <c r="A56" s="10"/>
      <c r="B56" s="24">
        <v>31801</v>
      </c>
      <c r="C56" s="26" t="s">
        <v>45</v>
      </c>
      <c r="D56" s="11">
        <v>0</v>
      </c>
      <c r="E56" s="11">
        <v>645969.59</v>
      </c>
      <c r="F56" s="11">
        <v>359311.7</v>
      </c>
      <c r="G56" s="11">
        <v>359311.7</v>
      </c>
      <c r="H56" s="11">
        <f t="shared" si="3"/>
        <v>286657.88999999996</v>
      </c>
      <c r="I56"/>
    </row>
    <row r="57" spans="1:9" ht="36" x14ac:dyDescent="0.25">
      <c r="A57" s="10"/>
      <c r="B57" s="24">
        <v>32301</v>
      </c>
      <c r="C57" s="26" t="s">
        <v>75</v>
      </c>
      <c r="D57" s="11">
        <v>0</v>
      </c>
      <c r="E57" s="11">
        <v>41259.5</v>
      </c>
      <c r="F57" s="11">
        <v>28510.68</v>
      </c>
      <c r="G57" s="11">
        <v>28510.68</v>
      </c>
      <c r="H57" s="11">
        <f t="shared" si="3"/>
        <v>12748.82</v>
      </c>
      <c r="I57"/>
    </row>
    <row r="58" spans="1:9" ht="72" x14ac:dyDescent="0.25">
      <c r="A58" s="10"/>
      <c r="B58" s="24">
        <v>32502</v>
      </c>
      <c r="C58" s="26" t="s">
        <v>46</v>
      </c>
      <c r="D58" s="11">
        <v>0</v>
      </c>
      <c r="E58" s="11">
        <v>230300</v>
      </c>
      <c r="F58" s="11">
        <v>60043.479999999996</v>
      </c>
      <c r="G58" s="11">
        <v>60043.479999999996</v>
      </c>
      <c r="H58" s="11">
        <f t="shared" si="3"/>
        <v>170256.52000000002</v>
      </c>
      <c r="I58"/>
    </row>
    <row r="59" spans="1:9" ht="54" x14ac:dyDescent="0.25">
      <c r="A59" s="10"/>
      <c r="B59" s="24">
        <v>32505</v>
      </c>
      <c r="C59" s="26" t="s">
        <v>76</v>
      </c>
      <c r="D59" s="11">
        <v>0</v>
      </c>
      <c r="E59" s="11">
        <v>39800</v>
      </c>
      <c r="F59" s="11">
        <v>20438.25</v>
      </c>
      <c r="G59" s="11">
        <v>20438.25</v>
      </c>
      <c r="H59" s="11">
        <f t="shared" si="3"/>
        <v>19361.75</v>
      </c>
      <c r="I59"/>
    </row>
    <row r="60" spans="1:9" ht="18.75" x14ac:dyDescent="0.25">
      <c r="A60" s="10"/>
      <c r="B60" s="24">
        <v>32701</v>
      </c>
      <c r="C60" s="26" t="s">
        <v>47</v>
      </c>
      <c r="D60" s="11">
        <v>0</v>
      </c>
      <c r="E60" s="11">
        <v>1084382.6100000001</v>
      </c>
      <c r="F60" s="11">
        <v>0</v>
      </c>
      <c r="G60" s="11">
        <v>0</v>
      </c>
      <c r="H60" s="11">
        <f t="shared" si="3"/>
        <v>1084382.6100000001</v>
      </c>
      <c r="I60"/>
    </row>
    <row r="61" spans="1:9" ht="36" x14ac:dyDescent="0.25">
      <c r="A61" s="10"/>
      <c r="B61" s="24">
        <v>33104</v>
      </c>
      <c r="C61" s="26" t="s">
        <v>77</v>
      </c>
      <c r="D61" s="11">
        <v>0</v>
      </c>
      <c r="E61" s="11">
        <v>519842.89</v>
      </c>
      <c r="F61" s="11">
        <v>439125.19</v>
      </c>
      <c r="G61" s="11">
        <v>439125.19</v>
      </c>
      <c r="H61" s="11">
        <f t="shared" si="3"/>
        <v>80717.700000000012</v>
      </c>
      <c r="I61"/>
    </row>
    <row r="62" spans="1:9" ht="36" x14ac:dyDescent="0.25">
      <c r="A62" s="10"/>
      <c r="B62" s="24">
        <v>33401</v>
      </c>
      <c r="C62" s="26" t="s">
        <v>48</v>
      </c>
      <c r="D62" s="11">
        <v>0</v>
      </c>
      <c r="E62" s="11">
        <v>1100000</v>
      </c>
      <c r="F62" s="11">
        <v>255773.29</v>
      </c>
      <c r="G62" s="11">
        <v>255773.29</v>
      </c>
      <c r="H62" s="11">
        <f t="shared" si="3"/>
        <v>844226.71</v>
      </c>
      <c r="I62"/>
    </row>
    <row r="63" spans="1:9" ht="18.75" x14ac:dyDescent="0.25">
      <c r="A63" s="10"/>
      <c r="B63" s="24">
        <v>33602</v>
      </c>
      <c r="C63" s="26" t="s">
        <v>49</v>
      </c>
      <c r="D63" s="11">
        <v>0</v>
      </c>
      <c r="E63" s="11">
        <v>155478.28</v>
      </c>
      <c r="F63" s="11">
        <v>11014.2</v>
      </c>
      <c r="G63" s="11">
        <v>11014.2</v>
      </c>
      <c r="H63" s="11">
        <f t="shared" si="3"/>
        <v>144464.07999999999</v>
      </c>
      <c r="I63"/>
    </row>
    <row r="64" spans="1:9" ht="54" x14ac:dyDescent="0.25">
      <c r="A64" s="10"/>
      <c r="B64" s="24">
        <v>33605</v>
      </c>
      <c r="C64" s="26" t="s">
        <v>50</v>
      </c>
      <c r="D64" s="11">
        <v>0</v>
      </c>
      <c r="E64" s="11">
        <v>512000</v>
      </c>
      <c r="F64" s="11">
        <v>411968</v>
      </c>
      <c r="G64" s="11">
        <v>411968</v>
      </c>
      <c r="H64" s="11">
        <f t="shared" si="3"/>
        <v>100032</v>
      </c>
      <c r="I64"/>
    </row>
    <row r="65" spans="1:9" ht="18.75" x14ac:dyDescent="0.25">
      <c r="A65" s="10"/>
      <c r="B65" s="24">
        <v>33606</v>
      </c>
      <c r="C65" s="26" t="s">
        <v>51</v>
      </c>
      <c r="D65" s="11">
        <v>0</v>
      </c>
      <c r="E65" s="11">
        <v>27000</v>
      </c>
      <c r="F65" s="11">
        <v>16219.99</v>
      </c>
      <c r="G65" s="11">
        <v>16219.99</v>
      </c>
      <c r="H65" s="11">
        <f t="shared" si="3"/>
        <v>10780.01</v>
      </c>
      <c r="I65"/>
    </row>
    <row r="66" spans="1:9" ht="18.75" x14ac:dyDescent="0.25">
      <c r="A66" s="10"/>
      <c r="B66" s="24">
        <v>33801</v>
      </c>
      <c r="C66" s="26" t="s">
        <v>52</v>
      </c>
      <c r="D66" s="11">
        <v>0</v>
      </c>
      <c r="E66" s="11">
        <v>8876842.8499999996</v>
      </c>
      <c r="F66" s="11">
        <v>1181942</v>
      </c>
      <c r="G66" s="11">
        <v>1181942</v>
      </c>
      <c r="H66" s="11">
        <f t="shared" si="3"/>
        <v>7694900.8499999996</v>
      </c>
      <c r="I66"/>
    </row>
    <row r="67" spans="1:9" ht="18.75" x14ac:dyDescent="0.25">
      <c r="A67" s="10"/>
      <c r="B67" s="24">
        <v>33903</v>
      </c>
      <c r="C67" s="26" t="s">
        <v>53</v>
      </c>
      <c r="D67" s="11">
        <v>0</v>
      </c>
      <c r="E67" s="11">
        <v>34680106.609999999</v>
      </c>
      <c r="F67" s="11">
        <v>1192816.3999999999</v>
      </c>
      <c r="G67" s="11">
        <v>1192816.3999999999</v>
      </c>
      <c r="H67" s="11">
        <f t="shared" si="3"/>
        <v>33487290.210000001</v>
      </c>
      <c r="I67"/>
    </row>
    <row r="68" spans="1:9" ht="18.75" x14ac:dyDescent="0.25">
      <c r="A68" s="10"/>
      <c r="B68" s="24">
        <v>34101</v>
      </c>
      <c r="C68" s="26" t="s">
        <v>54</v>
      </c>
      <c r="D68" s="11">
        <v>0</v>
      </c>
      <c r="E68" s="11">
        <v>23499.999999999996</v>
      </c>
      <c r="F68" s="11">
        <v>18400.579999999998</v>
      </c>
      <c r="G68" s="11">
        <v>18400.579999999998</v>
      </c>
      <c r="H68" s="11">
        <f t="shared" si="3"/>
        <v>5099.4199999999983</v>
      </c>
      <c r="I68"/>
    </row>
    <row r="69" spans="1:9" ht="36" x14ac:dyDescent="0.25">
      <c r="A69" s="10"/>
      <c r="B69" s="24">
        <v>34401</v>
      </c>
      <c r="C69" s="26" t="s">
        <v>69</v>
      </c>
      <c r="D69" s="11">
        <v>0</v>
      </c>
      <c r="E69" s="11">
        <v>15400</v>
      </c>
      <c r="F69" s="11">
        <v>0</v>
      </c>
      <c r="G69" s="11">
        <v>0</v>
      </c>
      <c r="H69" s="11">
        <f t="shared" si="3"/>
        <v>15400</v>
      </c>
      <c r="I69"/>
    </row>
    <row r="70" spans="1:9" ht="18.75" x14ac:dyDescent="0.25">
      <c r="A70" s="10"/>
      <c r="B70" s="24">
        <v>34501</v>
      </c>
      <c r="C70" s="26" t="s">
        <v>55</v>
      </c>
      <c r="D70" s="11">
        <v>0</v>
      </c>
      <c r="E70" s="11">
        <v>289004.55</v>
      </c>
      <c r="F70" s="11">
        <v>288303.25</v>
      </c>
      <c r="G70" s="11">
        <v>288303.25</v>
      </c>
      <c r="H70" s="11">
        <f t="shared" si="3"/>
        <v>701.29999999998836</v>
      </c>
      <c r="I70"/>
    </row>
    <row r="71" spans="1:9" ht="54" x14ac:dyDescent="0.25">
      <c r="A71" s="10"/>
      <c r="B71" s="24">
        <v>35501</v>
      </c>
      <c r="C71" s="26" t="s">
        <v>56</v>
      </c>
      <c r="D71" s="11">
        <v>0</v>
      </c>
      <c r="E71" s="11">
        <v>45000</v>
      </c>
      <c r="F71" s="11">
        <v>7004.1</v>
      </c>
      <c r="G71" s="11">
        <v>7004.1</v>
      </c>
      <c r="H71" s="11">
        <f t="shared" si="3"/>
        <v>37995.9</v>
      </c>
      <c r="I71"/>
    </row>
    <row r="72" spans="1:9" ht="36" x14ac:dyDescent="0.25">
      <c r="A72" s="10"/>
      <c r="B72" s="24">
        <v>35701</v>
      </c>
      <c r="C72" s="26" t="s">
        <v>57</v>
      </c>
      <c r="D72" s="11">
        <v>0</v>
      </c>
      <c r="E72" s="11">
        <v>500500</v>
      </c>
      <c r="F72" s="11">
        <v>23856.560000000001</v>
      </c>
      <c r="G72" s="11">
        <v>23856.560000000001</v>
      </c>
      <c r="H72" s="11">
        <f t="shared" si="3"/>
        <v>476643.44</v>
      </c>
      <c r="I72"/>
    </row>
    <row r="73" spans="1:9" ht="18.75" x14ac:dyDescent="0.25">
      <c r="A73" s="10"/>
      <c r="B73" s="24">
        <v>35901</v>
      </c>
      <c r="C73" s="26" t="s">
        <v>58</v>
      </c>
      <c r="D73" s="11">
        <v>0</v>
      </c>
      <c r="E73" s="11">
        <v>35000</v>
      </c>
      <c r="F73" s="11">
        <v>21988.07</v>
      </c>
      <c r="G73" s="11">
        <v>21988.07</v>
      </c>
      <c r="H73" s="11">
        <f t="shared" si="3"/>
        <v>13011.93</v>
      </c>
      <c r="I73"/>
    </row>
    <row r="74" spans="1:9" ht="36" x14ac:dyDescent="0.25">
      <c r="A74" s="10"/>
      <c r="B74" s="24">
        <v>36901</v>
      </c>
      <c r="C74" s="26" t="s">
        <v>59</v>
      </c>
      <c r="D74" s="11">
        <v>0</v>
      </c>
      <c r="E74" s="11">
        <v>255571.94</v>
      </c>
      <c r="F74" s="11">
        <v>128366.63</v>
      </c>
      <c r="G74" s="11">
        <v>128366.63</v>
      </c>
      <c r="H74" s="11">
        <f t="shared" si="3"/>
        <v>127205.31</v>
      </c>
      <c r="I74"/>
    </row>
    <row r="75" spans="1:9" ht="54" x14ac:dyDescent="0.25">
      <c r="A75" s="10"/>
      <c r="B75" s="24">
        <v>37104</v>
      </c>
      <c r="C75" s="26" t="s">
        <v>60</v>
      </c>
      <c r="D75" s="11">
        <v>0</v>
      </c>
      <c r="E75" s="11">
        <v>2248380.79</v>
      </c>
      <c r="F75" s="11">
        <v>893828.08000000007</v>
      </c>
      <c r="G75" s="11">
        <v>893828.08000000007</v>
      </c>
      <c r="H75" s="11">
        <f t="shared" si="3"/>
        <v>1354552.71</v>
      </c>
      <c r="I75"/>
    </row>
    <row r="76" spans="1:9" ht="36" x14ac:dyDescent="0.25">
      <c r="A76" s="10"/>
      <c r="B76" s="24">
        <v>37201</v>
      </c>
      <c r="C76" s="26" t="s">
        <v>61</v>
      </c>
      <c r="D76" s="11">
        <v>0</v>
      </c>
      <c r="E76" s="11">
        <v>453626.94</v>
      </c>
      <c r="F76" s="11">
        <v>188714.34</v>
      </c>
      <c r="G76" s="11">
        <v>188714.34</v>
      </c>
      <c r="H76" s="11">
        <f t="shared" si="3"/>
        <v>264912.59999999998</v>
      </c>
      <c r="I76"/>
    </row>
    <row r="77" spans="1:9" ht="36" x14ac:dyDescent="0.25">
      <c r="A77" s="10"/>
      <c r="B77" s="24">
        <v>37504</v>
      </c>
      <c r="C77" s="26" t="s">
        <v>62</v>
      </c>
      <c r="D77" s="11">
        <v>0</v>
      </c>
      <c r="E77" s="11">
        <v>1343777.04</v>
      </c>
      <c r="F77" s="11">
        <v>662071.43999999994</v>
      </c>
      <c r="G77" s="11">
        <v>662071.43999999994</v>
      </c>
      <c r="H77" s="11">
        <f t="shared" si="3"/>
        <v>681705.60000000009</v>
      </c>
      <c r="I77"/>
    </row>
    <row r="78" spans="1:9" ht="18.75" x14ac:dyDescent="0.25">
      <c r="A78" s="10"/>
      <c r="B78" s="24">
        <v>39202</v>
      </c>
      <c r="C78" s="26" t="s">
        <v>63</v>
      </c>
      <c r="D78" s="11">
        <v>0</v>
      </c>
      <c r="E78" s="11">
        <v>10616.81</v>
      </c>
      <c r="F78" s="11">
        <v>5679.77</v>
      </c>
      <c r="G78" s="11">
        <v>5679.77</v>
      </c>
      <c r="H78" s="11">
        <f t="shared" si="3"/>
        <v>4937.0399999999991</v>
      </c>
      <c r="I78"/>
    </row>
    <row r="79" spans="1:9" ht="18.75" x14ac:dyDescent="0.25">
      <c r="A79" s="10"/>
      <c r="B79" s="24">
        <v>39801</v>
      </c>
      <c r="C79" s="26" t="s">
        <v>65</v>
      </c>
      <c r="D79" s="11">
        <v>0</v>
      </c>
      <c r="E79" s="11">
        <v>10775520.189999999</v>
      </c>
      <c r="F79" s="11">
        <v>6147653.0000000019</v>
      </c>
      <c r="G79" s="11">
        <v>6147653.0000000019</v>
      </c>
      <c r="H79" s="11">
        <f t="shared" si="3"/>
        <v>4627867.1899999976</v>
      </c>
      <c r="I79"/>
    </row>
    <row r="80" spans="1:9" ht="18.75" x14ac:dyDescent="0.25">
      <c r="A80" s="10"/>
      <c r="B80" s="24">
        <v>39910</v>
      </c>
      <c r="C80" s="26"/>
      <c r="D80" s="11"/>
      <c r="E80" s="11"/>
      <c r="F80" s="11"/>
      <c r="G80" s="11"/>
      <c r="H80" s="11"/>
      <c r="I80"/>
    </row>
    <row r="81" spans="1:9" x14ac:dyDescent="0.25">
      <c r="I81"/>
    </row>
    <row r="82" spans="1:9" s="20" customFormat="1" ht="18.75" x14ac:dyDescent="0.25">
      <c r="A82" s="18">
        <v>39910</v>
      </c>
      <c r="B82" s="22" t="s">
        <v>68</v>
      </c>
      <c r="C82" s="18"/>
      <c r="D82" s="19">
        <f>SUM(D84:D84)</f>
        <v>0</v>
      </c>
      <c r="E82" s="19">
        <f>SUM(E84:E84)</f>
        <v>360000</v>
      </c>
      <c r="F82" s="19">
        <f>SUM(F84:F84)</f>
        <v>176000</v>
      </c>
      <c r="G82" s="19">
        <f>SUM(G84:G84)</f>
        <v>176000</v>
      </c>
      <c r="H82" s="19">
        <f t="shared" ref="H82" si="4">SUM(H84)</f>
        <v>184000</v>
      </c>
    </row>
    <row r="84" spans="1:9" ht="36" x14ac:dyDescent="0.25">
      <c r="A84" s="10"/>
      <c r="B84" s="24">
        <v>44106</v>
      </c>
      <c r="C84" s="26" t="s">
        <v>66</v>
      </c>
      <c r="D84" s="11">
        <v>0</v>
      </c>
      <c r="E84" s="11">
        <v>360000</v>
      </c>
      <c r="F84" s="11">
        <v>176000</v>
      </c>
      <c r="G84" s="11">
        <v>176000</v>
      </c>
      <c r="H84" s="11">
        <f t="shared" ref="H84" si="5">E84-G84</f>
        <v>184000</v>
      </c>
      <c r="I84"/>
    </row>
    <row r="86" spans="1:9" s="20" customFormat="1" ht="18.75" x14ac:dyDescent="0.25">
      <c r="A86" s="18"/>
      <c r="B86" s="22" t="s">
        <v>70</v>
      </c>
      <c r="C86" s="18"/>
    </row>
    <row r="87" spans="1:9" ht="18.75" x14ac:dyDescent="0.25">
      <c r="D87" s="19">
        <f>SUM(D88:D89)</f>
        <v>0</v>
      </c>
      <c r="E87" s="19">
        <f>SUM(E88:E89)</f>
        <v>319300.46999999997</v>
      </c>
      <c r="F87" s="19">
        <f>SUM(F88:F89)</f>
        <v>319300.07</v>
      </c>
      <c r="G87" s="19">
        <f>SUM(G88:G89)</f>
        <v>319300.07</v>
      </c>
      <c r="H87" s="19">
        <f>SUM(H88:H89)</f>
        <v>0.40000000000145519</v>
      </c>
    </row>
    <row r="88" spans="1:9" ht="36" x14ac:dyDescent="0.25">
      <c r="A88" s="10"/>
      <c r="B88" s="24">
        <v>39401</v>
      </c>
      <c r="C88" s="26" t="s">
        <v>64</v>
      </c>
      <c r="D88" s="11">
        <v>0</v>
      </c>
      <c r="E88" s="11">
        <v>59300.47</v>
      </c>
      <c r="F88" s="11">
        <v>59300.07</v>
      </c>
      <c r="G88" s="11">
        <v>59300.07</v>
      </c>
      <c r="H88" s="11">
        <f>E88-G88</f>
        <v>0.40000000000145519</v>
      </c>
      <c r="I88"/>
    </row>
    <row r="89" spans="1:9" ht="18.75" x14ac:dyDescent="0.25">
      <c r="A89" s="10"/>
      <c r="B89" s="24">
        <v>39910</v>
      </c>
      <c r="C89" s="26" t="s">
        <v>80</v>
      </c>
      <c r="D89" s="11">
        <v>0</v>
      </c>
      <c r="E89" s="11">
        <v>260000</v>
      </c>
      <c r="F89" s="11">
        <v>260000</v>
      </c>
      <c r="G89" s="11">
        <v>260000</v>
      </c>
      <c r="H89" s="11">
        <f>E89-G89</f>
        <v>0</v>
      </c>
      <c r="I89"/>
    </row>
  </sheetData>
  <mergeCells count="1">
    <mergeCell ref="D5:E5"/>
  </mergeCells>
  <printOptions horizont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XXXI A</vt:lpstr>
      <vt:lpstr>'XXXI 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Avila Leyva</dc:creator>
  <cp:lastModifiedBy>Rocio Alejandra Leco Romero</cp:lastModifiedBy>
  <cp:lastPrinted>2019-07-04T21:56:18Z</cp:lastPrinted>
  <dcterms:created xsi:type="dcterms:W3CDTF">2019-06-05T16:41:08Z</dcterms:created>
  <dcterms:modified xsi:type="dcterms:W3CDTF">2023-10-16T17:55:59Z</dcterms:modified>
</cp:coreProperties>
</file>